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louiseh\OneDrive - Association Of School And College Leaders\Pay Review Bodies\STRB\32nd Remit\32nd Report\"/>
    </mc:Choice>
  </mc:AlternateContent>
  <xr:revisionPtr revIDLastSave="0" documentId="13_ncr:1_{309A340E-B3EA-46D4-B0D6-33C05289F791}" xr6:coauthVersionLast="47" xr6:coauthVersionMax="47" xr10:uidLastSave="{00000000-0000-0000-0000-000000000000}"/>
  <bookViews>
    <workbookView xWindow="-19310" yWindow="-110" windowWidth="19420" windowHeight="10420" activeTab="1" xr2:uid="{00000000-000D-0000-FFFF-FFFF00000000}"/>
  </bookViews>
  <sheets>
    <sheet name="Introduction" sheetId="8" r:id="rId1"/>
    <sheet name="Leadership Group" sheetId="1" r:id="rId2"/>
    <sheet name="Headteacher Groups" sheetId="5" r:id="rId3"/>
    <sheet name="MPR" sheetId="2" r:id="rId4"/>
    <sheet name="UPR" sheetId="6" r:id="rId5"/>
    <sheet name="Unqualified &amp; LP" sheetId="3" r:id="rId6"/>
    <sheet name="Sheet1" sheetId="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141" i="5" l="1"/>
  <c r="AK142" i="5"/>
  <c r="AK143" i="5"/>
  <c r="AK144" i="5"/>
  <c r="AK145" i="5"/>
  <c r="AK146" i="5"/>
  <c r="AK147" i="5"/>
  <c r="AK148" i="5"/>
  <c r="AK149" i="5"/>
  <c r="AK150" i="5"/>
  <c r="AK151" i="5"/>
  <c r="AK152" i="5"/>
  <c r="AK153" i="5"/>
  <c r="AK154" i="5"/>
  <c r="AK155" i="5"/>
  <c r="AK140" i="5"/>
  <c r="AB141" i="5"/>
  <c r="AB142" i="5"/>
  <c r="AB143" i="5"/>
  <c r="AB144" i="5"/>
  <c r="AB145" i="5"/>
  <c r="AB146" i="5"/>
  <c r="AB147" i="5"/>
  <c r="AB148" i="5"/>
  <c r="AB149" i="5"/>
  <c r="AB150" i="5"/>
  <c r="AB151" i="5"/>
  <c r="AB152" i="5"/>
  <c r="AB153" i="5"/>
  <c r="AB154" i="5"/>
  <c r="AB155" i="5"/>
  <c r="AB140" i="5"/>
  <c r="S141" i="5"/>
  <c r="S142" i="5"/>
  <c r="S143" i="5"/>
  <c r="S144" i="5"/>
  <c r="S145" i="5"/>
  <c r="S146" i="5"/>
  <c r="S147" i="5"/>
  <c r="S148" i="5"/>
  <c r="S149" i="5"/>
  <c r="S150" i="5"/>
  <c r="S151" i="5"/>
  <c r="S152" i="5"/>
  <c r="S153" i="5"/>
  <c r="S154" i="5"/>
  <c r="S155" i="5"/>
  <c r="S140" i="5"/>
  <c r="J141" i="5"/>
  <c r="J142" i="5"/>
  <c r="J143" i="5"/>
  <c r="J144" i="5"/>
  <c r="J145" i="5"/>
  <c r="J146" i="5"/>
  <c r="J147" i="5"/>
  <c r="J148" i="5"/>
  <c r="J149" i="5"/>
  <c r="J150" i="5"/>
  <c r="J151" i="5"/>
  <c r="J152" i="5"/>
  <c r="J153" i="5"/>
  <c r="J154" i="5"/>
  <c r="J155" i="5"/>
  <c r="J140" i="5"/>
  <c r="AK121" i="5"/>
  <c r="AK122" i="5"/>
  <c r="AK123" i="5"/>
  <c r="AK124" i="5"/>
  <c r="AK125" i="5"/>
  <c r="AK126" i="5"/>
  <c r="AK127" i="5"/>
  <c r="AK128" i="5"/>
  <c r="AK129" i="5"/>
  <c r="AK130" i="5"/>
  <c r="AK131" i="5"/>
  <c r="AK132" i="5"/>
  <c r="AK133" i="5"/>
  <c r="AK134" i="5"/>
  <c r="AK135" i="5"/>
  <c r="AK120" i="5"/>
  <c r="AB121" i="5"/>
  <c r="AB122" i="5"/>
  <c r="AB123" i="5"/>
  <c r="AB124" i="5"/>
  <c r="AB125" i="5"/>
  <c r="AB126" i="5"/>
  <c r="AB127" i="5"/>
  <c r="AB128" i="5"/>
  <c r="AB129" i="5"/>
  <c r="AB130" i="5"/>
  <c r="AB131" i="5"/>
  <c r="AB132" i="5"/>
  <c r="AB133" i="5"/>
  <c r="AB134" i="5"/>
  <c r="AB135" i="5"/>
  <c r="AB120" i="5"/>
  <c r="S121" i="5"/>
  <c r="S122" i="5"/>
  <c r="S123" i="5"/>
  <c r="S124" i="5"/>
  <c r="S125" i="5"/>
  <c r="S126" i="5"/>
  <c r="S127" i="5"/>
  <c r="S128" i="5"/>
  <c r="S129" i="5"/>
  <c r="S130" i="5"/>
  <c r="S131" i="5"/>
  <c r="S132" i="5"/>
  <c r="S133" i="5"/>
  <c r="S134" i="5"/>
  <c r="S135" i="5"/>
  <c r="S120" i="5"/>
  <c r="J121" i="5"/>
  <c r="J122" i="5"/>
  <c r="J123" i="5"/>
  <c r="J124" i="5"/>
  <c r="J125" i="5"/>
  <c r="J126" i="5"/>
  <c r="J127" i="5"/>
  <c r="J128" i="5"/>
  <c r="J129" i="5"/>
  <c r="J130" i="5"/>
  <c r="J131" i="5"/>
  <c r="J132" i="5"/>
  <c r="J133" i="5"/>
  <c r="J134" i="5"/>
  <c r="J135" i="5"/>
  <c r="J120" i="5"/>
  <c r="AK102" i="5"/>
  <c r="AK103" i="5"/>
  <c r="AK104" i="5"/>
  <c r="AK105" i="5"/>
  <c r="AK106" i="5"/>
  <c r="AK107" i="5"/>
  <c r="AK108" i="5"/>
  <c r="AK109" i="5"/>
  <c r="AK110" i="5"/>
  <c r="AK111" i="5"/>
  <c r="AK112" i="5"/>
  <c r="AK113" i="5"/>
  <c r="AK114" i="5"/>
  <c r="AK115" i="5"/>
  <c r="AK101" i="5"/>
  <c r="AB102" i="5"/>
  <c r="AB103" i="5"/>
  <c r="AB104" i="5"/>
  <c r="AB105" i="5"/>
  <c r="AB106" i="5"/>
  <c r="AB107" i="5"/>
  <c r="AB108" i="5"/>
  <c r="AB109" i="5"/>
  <c r="AB110" i="5"/>
  <c r="AB111" i="5"/>
  <c r="AB112" i="5"/>
  <c r="AB113" i="5"/>
  <c r="AB114" i="5"/>
  <c r="AB115" i="5"/>
  <c r="AB101" i="5"/>
  <c r="S102" i="5"/>
  <c r="S103" i="5"/>
  <c r="S104" i="5"/>
  <c r="S105" i="5"/>
  <c r="S106" i="5"/>
  <c r="S107" i="5"/>
  <c r="S108" i="5"/>
  <c r="S109" i="5"/>
  <c r="S110" i="5"/>
  <c r="S111" i="5"/>
  <c r="S112" i="5"/>
  <c r="S113" i="5"/>
  <c r="S114" i="5"/>
  <c r="S115" i="5"/>
  <c r="S101" i="5"/>
  <c r="J102" i="5"/>
  <c r="J103" i="5"/>
  <c r="J104" i="5"/>
  <c r="J105" i="5"/>
  <c r="J106" i="5"/>
  <c r="J107" i="5"/>
  <c r="J108" i="5"/>
  <c r="J109" i="5"/>
  <c r="J110" i="5"/>
  <c r="J111" i="5"/>
  <c r="J112" i="5"/>
  <c r="J113" i="5"/>
  <c r="J114" i="5"/>
  <c r="J115" i="5"/>
  <c r="J101" i="5"/>
  <c r="AK84" i="5"/>
  <c r="AK85" i="5"/>
  <c r="AK86" i="5"/>
  <c r="AK87" i="5"/>
  <c r="AK88" i="5"/>
  <c r="AK89" i="5"/>
  <c r="AK90" i="5"/>
  <c r="AK91" i="5"/>
  <c r="AK92" i="5"/>
  <c r="AK93" i="5"/>
  <c r="AK94" i="5"/>
  <c r="AK95" i="5"/>
  <c r="AK96" i="5"/>
  <c r="AK83" i="5"/>
  <c r="AB84" i="5"/>
  <c r="AB85" i="5"/>
  <c r="AB86" i="5"/>
  <c r="AB87" i="5"/>
  <c r="AB88" i="5"/>
  <c r="AB89" i="5"/>
  <c r="AB90" i="5"/>
  <c r="AB91" i="5"/>
  <c r="AB92" i="5"/>
  <c r="AB93" i="5"/>
  <c r="AB94" i="5"/>
  <c r="AB95" i="5"/>
  <c r="AB96" i="5"/>
  <c r="AB83" i="5"/>
  <c r="S84" i="5"/>
  <c r="S85" i="5"/>
  <c r="S86" i="5"/>
  <c r="S87" i="5"/>
  <c r="S88" i="5"/>
  <c r="S89" i="5"/>
  <c r="S90" i="5"/>
  <c r="S91" i="5"/>
  <c r="S92" i="5"/>
  <c r="S93" i="5"/>
  <c r="S94" i="5"/>
  <c r="S95" i="5"/>
  <c r="S96" i="5"/>
  <c r="S83" i="5"/>
  <c r="J84" i="5"/>
  <c r="J85" i="5"/>
  <c r="J86" i="5"/>
  <c r="J87" i="5"/>
  <c r="J88" i="5"/>
  <c r="J89" i="5"/>
  <c r="J90" i="5"/>
  <c r="J91" i="5"/>
  <c r="J92" i="5"/>
  <c r="J93" i="5"/>
  <c r="J94" i="5"/>
  <c r="J95" i="5"/>
  <c r="J96" i="5"/>
  <c r="J83" i="5"/>
  <c r="AK66" i="5" l="1"/>
  <c r="AK67" i="5"/>
  <c r="AK68" i="5"/>
  <c r="AK69" i="5"/>
  <c r="AK70" i="5"/>
  <c r="AK71" i="5"/>
  <c r="AK72" i="5"/>
  <c r="AK73" i="5"/>
  <c r="AK74" i="5"/>
  <c r="AK75" i="5"/>
  <c r="AK76" i="5"/>
  <c r="AK77" i="5"/>
  <c r="AK78" i="5"/>
  <c r="AK65" i="5"/>
  <c r="AB66" i="5"/>
  <c r="AB67" i="5"/>
  <c r="AB68" i="5"/>
  <c r="AB69" i="5"/>
  <c r="AB70" i="5"/>
  <c r="AB71" i="5"/>
  <c r="AB72" i="5"/>
  <c r="AB73" i="5"/>
  <c r="AB74" i="5"/>
  <c r="AB75" i="5"/>
  <c r="AB76" i="5"/>
  <c r="AB77" i="5"/>
  <c r="AB78" i="5"/>
  <c r="AB65" i="5"/>
  <c r="S66" i="5"/>
  <c r="S67" i="5"/>
  <c r="S68" i="5"/>
  <c r="S69" i="5"/>
  <c r="S70" i="5"/>
  <c r="S71" i="5"/>
  <c r="S72" i="5"/>
  <c r="S73" i="5"/>
  <c r="S74" i="5"/>
  <c r="S75" i="5"/>
  <c r="S76" i="5"/>
  <c r="S77" i="5"/>
  <c r="S78" i="5"/>
  <c r="S65" i="5"/>
  <c r="J66" i="5"/>
  <c r="J67" i="5"/>
  <c r="J68" i="5"/>
  <c r="J69" i="5"/>
  <c r="J70" i="5"/>
  <c r="J71" i="5"/>
  <c r="J72" i="5"/>
  <c r="J73" i="5"/>
  <c r="J74" i="5"/>
  <c r="J75" i="5"/>
  <c r="J76" i="5"/>
  <c r="J77" i="5"/>
  <c r="J78" i="5"/>
  <c r="J65" i="5"/>
  <c r="AK48" i="5"/>
  <c r="AK49" i="5"/>
  <c r="AK50" i="5"/>
  <c r="AK51" i="5"/>
  <c r="AK52" i="5"/>
  <c r="AK53" i="5"/>
  <c r="AK54" i="5"/>
  <c r="AK55" i="5"/>
  <c r="AK56" i="5"/>
  <c r="AK57" i="5"/>
  <c r="AK58" i="5"/>
  <c r="AK59" i="5"/>
  <c r="AK60" i="5"/>
  <c r="AK47" i="5"/>
  <c r="AB48" i="5"/>
  <c r="AB49" i="5"/>
  <c r="AB50" i="5"/>
  <c r="AB51" i="5"/>
  <c r="AB52" i="5"/>
  <c r="AB53" i="5"/>
  <c r="AB54" i="5"/>
  <c r="AB55" i="5"/>
  <c r="AB56" i="5"/>
  <c r="AB57" i="5"/>
  <c r="AB58" i="5"/>
  <c r="AB59" i="5"/>
  <c r="AB60" i="5"/>
  <c r="AB47" i="5"/>
  <c r="S48" i="5"/>
  <c r="S49" i="5"/>
  <c r="S50" i="5"/>
  <c r="S51" i="5"/>
  <c r="S52" i="5"/>
  <c r="S53" i="5"/>
  <c r="S54" i="5"/>
  <c r="S55" i="5"/>
  <c r="S56" i="5"/>
  <c r="S57" i="5"/>
  <c r="S58" i="5"/>
  <c r="S59" i="5"/>
  <c r="S60" i="5"/>
  <c r="S47" i="5"/>
  <c r="J48" i="5"/>
  <c r="J49" i="5"/>
  <c r="J50" i="5"/>
  <c r="J51" i="5"/>
  <c r="J52" i="5"/>
  <c r="J53" i="5"/>
  <c r="J54" i="5"/>
  <c r="J55" i="5"/>
  <c r="J56" i="5"/>
  <c r="J57" i="5"/>
  <c r="J58" i="5"/>
  <c r="J59" i="5"/>
  <c r="J60" i="5"/>
  <c r="J47" i="5"/>
  <c r="AK30" i="5"/>
  <c r="AK31" i="5"/>
  <c r="AK32" i="5"/>
  <c r="AK33" i="5"/>
  <c r="AK34" i="5"/>
  <c r="AK35" i="5"/>
  <c r="AK36" i="5"/>
  <c r="AK37" i="5"/>
  <c r="AK38" i="5"/>
  <c r="AK39" i="5"/>
  <c r="AK40" i="5"/>
  <c r="AK41" i="5"/>
  <c r="AK42" i="5"/>
  <c r="AK29" i="5"/>
  <c r="AB30" i="5"/>
  <c r="AB31" i="5"/>
  <c r="AB32" i="5"/>
  <c r="AB33" i="5"/>
  <c r="AB34" i="5"/>
  <c r="AB35" i="5"/>
  <c r="AB36" i="5"/>
  <c r="AB37" i="5"/>
  <c r="AB38" i="5"/>
  <c r="AB39" i="5"/>
  <c r="AB40" i="5"/>
  <c r="AB41" i="5"/>
  <c r="AB42" i="5"/>
  <c r="AB29" i="5"/>
  <c r="S30" i="5"/>
  <c r="S31" i="5"/>
  <c r="S32" i="5"/>
  <c r="S33" i="5"/>
  <c r="S34" i="5"/>
  <c r="S35" i="5"/>
  <c r="S36" i="5"/>
  <c r="S37" i="5"/>
  <c r="S38" i="5"/>
  <c r="S39" i="5"/>
  <c r="S40" i="5"/>
  <c r="S41" i="5"/>
  <c r="S42" i="5"/>
  <c r="S29" i="5"/>
  <c r="J30" i="5"/>
  <c r="J31" i="5"/>
  <c r="J32" i="5"/>
  <c r="J33" i="5"/>
  <c r="J34" i="5"/>
  <c r="J35" i="5"/>
  <c r="J36" i="5"/>
  <c r="J37" i="5"/>
  <c r="J38" i="5"/>
  <c r="J39" i="5"/>
  <c r="J40" i="5"/>
  <c r="J41" i="5"/>
  <c r="J42" i="5"/>
  <c r="J29" i="5"/>
  <c r="AK13" i="5"/>
  <c r="AK14" i="5"/>
  <c r="AK15" i="5"/>
  <c r="AK16" i="5"/>
  <c r="AK17" i="5"/>
  <c r="AK18" i="5"/>
  <c r="AK19" i="5"/>
  <c r="AK20" i="5"/>
  <c r="AK21" i="5"/>
  <c r="AK22" i="5"/>
  <c r="AK23" i="5"/>
  <c r="AK24" i="5"/>
  <c r="AK12" i="5"/>
  <c r="AB13" i="5"/>
  <c r="AB14" i="5"/>
  <c r="AB15" i="5"/>
  <c r="AB16" i="5"/>
  <c r="AB17" i="5"/>
  <c r="AB18" i="5"/>
  <c r="AB19" i="5"/>
  <c r="AB20" i="5"/>
  <c r="AB21" i="5"/>
  <c r="AB22" i="5"/>
  <c r="AB23" i="5"/>
  <c r="AB24" i="5"/>
  <c r="AB12" i="5"/>
  <c r="S13" i="5"/>
  <c r="S14" i="5"/>
  <c r="S15" i="5"/>
  <c r="S16" i="5"/>
  <c r="S17" i="5"/>
  <c r="S18" i="5"/>
  <c r="S19" i="5"/>
  <c r="S20" i="5"/>
  <c r="S21" i="5"/>
  <c r="S22" i="5"/>
  <c r="S23" i="5"/>
  <c r="S24" i="5"/>
  <c r="S12" i="5"/>
  <c r="J13" i="5"/>
  <c r="J14" i="5"/>
  <c r="J15" i="5"/>
  <c r="J16" i="5"/>
  <c r="J17" i="5"/>
  <c r="J18" i="5"/>
  <c r="J19" i="5"/>
  <c r="J20" i="5"/>
  <c r="J21" i="5"/>
  <c r="J22" i="5"/>
  <c r="J23" i="5"/>
  <c r="J24" i="5"/>
  <c r="J12" i="5"/>
  <c r="J21" i="3"/>
  <c r="J20" i="3"/>
  <c r="AK21" i="3"/>
  <c r="AK20" i="3"/>
  <c r="AB21" i="3"/>
  <c r="AB20" i="3"/>
  <c r="S21" i="3"/>
  <c r="S20" i="3"/>
  <c r="AK7" i="3"/>
  <c r="AK8" i="3"/>
  <c r="AK9" i="3"/>
  <c r="AK10" i="3"/>
  <c r="AK11" i="3"/>
  <c r="AK6" i="3"/>
  <c r="AB7" i="3"/>
  <c r="AB8" i="3"/>
  <c r="AB9" i="3"/>
  <c r="AB10" i="3"/>
  <c r="AB11" i="3"/>
  <c r="AB6" i="3"/>
  <c r="S7" i="3"/>
  <c r="S8" i="3"/>
  <c r="S9" i="3"/>
  <c r="S10" i="3"/>
  <c r="S11" i="3"/>
  <c r="S6" i="3"/>
  <c r="J7" i="3"/>
  <c r="J8" i="3"/>
  <c r="J9" i="3"/>
  <c r="J10" i="3"/>
  <c r="J11" i="3"/>
  <c r="J6" i="3"/>
  <c r="AK8" i="6"/>
  <c r="AK9" i="6"/>
  <c r="AK7" i="6"/>
  <c r="AB8" i="6"/>
  <c r="AB9" i="6"/>
  <c r="AB7" i="6"/>
  <c r="S8" i="6"/>
  <c r="S9" i="6"/>
  <c r="S7" i="6"/>
  <c r="J8" i="6"/>
  <c r="J9" i="6"/>
  <c r="AK19" i="2"/>
  <c r="AB19" i="2"/>
  <c r="S19" i="2"/>
  <c r="J19" i="2"/>
  <c r="H6" i="2"/>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12" i="1"/>
  <c r="AJ51" i="1"/>
  <c r="R30" i="1"/>
  <c r="AE56" i="1"/>
  <c r="AF56" i="1" s="1"/>
  <c r="AG56" i="1" s="1"/>
  <c r="AH56" i="1" s="1"/>
  <c r="AI56" i="1" s="1"/>
  <c r="AJ56" i="1" s="1"/>
  <c r="V56" i="1"/>
  <c r="W56" i="1" s="1"/>
  <c r="X56" i="1" s="1"/>
  <c r="Y56" i="1" s="1"/>
  <c r="Z56" i="1" s="1"/>
  <c r="AA56" i="1" s="1"/>
  <c r="M56" i="1"/>
  <c r="N56" i="1" s="1"/>
  <c r="O56" i="1" s="1"/>
  <c r="P56" i="1" s="1"/>
  <c r="Q56" i="1" s="1"/>
  <c r="R56" i="1" s="1"/>
  <c r="D56" i="1"/>
  <c r="E56" i="1" s="1"/>
  <c r="F56" i="1" s="1"/>
  <c r="G56" i="1" s="1"/>
  <c r="H56" i="1" s="1"/>
  <c r="I56" i="1" s="1"/>
  <c r="AE51" i="1"/>
  <c r="AF51" i="1" s="1"/>
  <c r="AG51" i="1" s="1"/>
  <c r="AH51" i="1" s="1"/>
  <c r="AI51" i="1" s="1"/>
  <c r="V51" i="1"/>
  <c r="W51" i="1" s="1"/>
  <c r="X51" i="1" s="1"/>
  <c r="Y51" i="1" s="1"/>
  <c r="Z51" i="1" s="1"/>
  <c r="AA51" i="1" s="1"/>
  <c r="M51" i="1"/>
  <c r="N51" i="1" s="1"/>
  <c r="O51" i="1" s="1"/>
  <c r="P51" i="1" s="1"/>
  <c r="Q51" i="1" s="1"/>
  <c r="R51" i="1" s="1"/>
  <c r="D51" i="1"/>
  <c r="E51" i="1" s="1"/>
  <c r="F51" i="1" s="1"/>
  <c r="G51" i="1" s="1"/>
  <c r="H51" i="1" s="1"/>
  <c r="I51" i="1" s="1"/>
  <c r="AE46" i="1"/>
  <c r="AF46" i="1" s="1"/>
  <c r="AG46" i="1" s="1"/>
  <c r="AH46" i="1" s="1"/>
  <c r="AI46" i="1" s="1"/>
  <c r="AJ46" i="1" s="1"/>
  <c r="V46" i="1"/>
  <c r="W46" i="1" s="1"/>
  <c r="X46" i="1" s="1"/>
  <c r="Y46" i="1" s="1"/>
  <c r="Z46" i="1" s="1"/>
  <c r="AA46" i="1" s="1"/>
  <c r="M46" i="1"/>
  <c r="N46" i="1" s="1"/>
  <c r="O46" i="1" s="1"/>
  <c r="P46" i="1" s="1"/>
  <c r="Q46" i="1" s="1"/>
  <c r="R46" i="1" s="1"/>
  <c r="D46" i="1"/>
  <c r="E46" i="1" s="1"/>
  <c r="F46" i="1" s="1"/>
  <c r="G46" i="1" s="1"/>
  <c r="H46" i="1" s="1"/>
  <c r="I46" i="1" s="1"/>
  <c r="AE41" i="1"/>
  <c r="AF41" i="1" s="1"/>
  <c r="AG41" i="1" s="1"/>
  <c r="AH41" i="1" s="1"/>
  <c r="AI41" i="1" s="1"/>
  <c r="AJ41" i="1" s="1"/>
  <c r="V41" i="1"/>
  <c r="W41" i="1" s="1"/>
  <c r="X41" i="1" s="1"/>
  <c r="Y41" i="1" s="1"/>
  <c r="Z41" i="1" s="1"/>
  <c r="AA41" i="1" s="1"/>
  <c r="M41" i="1"/>
  <c r="N41" i="1" s="1"/>
  <c r="O41" i="1" s="1"/>
  <c r="P41" i="1" s="1"/>
  <c r="Q41" i="1" s="1"/>
  <c r="R41" i="1" s="1"/>
  <c r="D41" i="1"/>
  <c r="E41" i="1" s="1"/>
  <c r="F41" i="1" s="1"/>
  <c r="G41" i="1" s="1"/>
  <c r="H41" i="1" s="1"/>
  <c r="I41" i="1" s="1"/>
  <c r="AE37" i="1"/>
  <c r="AF37" i="1" s="1"/>
  <c r="AG37" i="1" s="1"/>
  <c r="AH37" i="1" s="1"/>
  <c r="AI37" i="1" s="1"/>
  <c r="AJ37" i="1" s="1"/>
  <c r="V37" i="1"/>
  <c r="W37" i="1" s="1"/>
  <c r="X37" i="1" s="1"/>
  <c r="Y37" i="1" s="1"/>
  <c r="Z37" i="1" s="1"/>
  <c r="AA37" i="1" s="1"/>
  <c r="M37" i="1"/>
  <c r="N37" i="1" s="1"/>
  <c r="O37" i="1" s="1"/>
  <c r="P37" i="1" s="1"/>
  <c r="Q37" i="1" s="1"/>
  <c r="R37" i="1" s="1"/>
  <c r="D37" i="1"/>
  <c r="E37" i="1" s="1"/>
  <c r="F37" i="1" s="1"/>
  <c r="G37" i="1" s="1"/>
  <c r="H37" i="1" s="1"/>
  <c r="I37" i="1" s="1"/>
  <c r="AD34" i="1"/>
  <c r="AE34" i="1" s="1"/>
  <c r="AF34" i="1" s="1"/>
  <c r="AG34" i="1" s="1"/>
  <c r="AH34" i="1" s="1"/>
  <c r="AI34" i="1" s="1"/>
  <c r="AJ34" i="1" s="1"/>
  <c r="U34" i="1"/>
  <c r="V34" i="1" s="1"/>
  <c r="W34" i="1" s="1"/>
  <c r="X34" i="1" s="1"/>
  <c r="Y34" i="1" s="1"/>
  <c r="Z34" i="1" s="1"/>
  <c r="AA34" i="1" s="1"/>
  <c r="L34" i="1"/>
  <c r="M34" i="1" s="1"/>
  <c r="N34" i="1" s="1"/>
  <c r="O34" i="1" s="1"/>
  <c r="P34" i="1" s="1"/>
  <c r="Q34" i="1" s="1"/>
  <c r="R34" i="1" s="1"/>
  <c r="C34" i="1"/>
  <c r="D34" i="1" s="1"/>
  <c r="E34" i="1" s="1"/>
  <c r="F34" i="1" s="1"/>
  <c r="G34" i="1" s="1"/>
  <c r="H34" i="1" s="1"/>
  <c r="I34" i="1" s="1"/>
  <c r="AD30" i="1"/>
  <c r="AE30" i="1" s="1"/>
  <c r="AF30" i="1" s="1"/>
  <c r="AG30" i="1" s="1"/>
  <c r="AH30" i="1" s="1"/>
  <c r="AI30" i="1" s="1"/>
  <c r="AJ30" i="1" s="1"/>
  <c r="U30" i="1"/>
  <c r="V30" i="1" s="1"/>
  <c r="W30" i="1" s="1"/>
  <c r="X30" i="1" s="1"/>
  <c r="Y30" i="1" s="1"/>
  <c r="Z30" i="1" s="1"/>
  <c r="AA30" i="1" s="1"/>
  <c r="L30" i="1"/>
  <c r="M30" i="1" s="1"/>
  <c r="N30" i="1" s="1"/>
  <c r="O30" i="1" s="1"/>
  <c r="P30" i="1" s="1"/>
  <c r="Q30" i="1" s="1"/>
  <c r="C30" i="1"/>
  <c r="D30" i="1" s="1"/>
  <c r="E30" i="1" s="1"/>
  <c r="F30" i="1" s="1"/>
  <c r="G30" i="1" s="1"/>
  <c r="H30" i="1" s="1"/>
  <c r="I30" i="1" s="1"/>
  <c r="AD9" i="6" l="1"/>
  <c r="AE9" i="6" s="1"/>
  <c r="AF9" i="6" s="1"/>
  <c r="AG9" i="6" s="1"/>
  <c r="AH9" i="6" s="1"/>
  <c r="AI9" i="6" s="1"/>
  <c r="AJ9" i="6" s="1"/>
  <c r="U9" i="6"/>
  <c r="V9" i="6" s="1"/>
  <c r="W9" i="6" s="1"/>
  <c r="X9" i="6" s="1"/>
  <c r="Y9" i="6" s="1"/>
  <c r="Z9" i="6" s="1"/>
  <c r="AA9" i="6" s="1"/>
  <c r="L9" i="6"/>
  <c r="M9" i="6" s="1"/>
  <c r="N9" i="6" s="1"/>
  <c r="O9" i="6" s="1"/>
  <c r="P9" i="6" s="1"/>
  <c r="Q9" i="6" s="1"/>
  <c r="R9" i="6" s="1"/>
  <c r="C9" i="6"/>
  <c r="D9" i="6" s="1"/>
  <c r="E9" i="6" s="1"/>
  <c r="F9" i="6" s="1"/>
  <c r="G9" i="6" s="1"/>
  <c r="H9" i="6" s="1"/>
  <c r="I9" i="6" s="1"/>
  <c r="AD8" i="6"/>
  <c r="AE8" i="6" s="1"/>
  <c r="AF8" i="6" s="1"/>
  <c r="AG8" i="6" s="1"/>
  <c r="AH8" i="6" s="1"/>
  <c r="AI8" i="6" s="1"/>
  <c r="AJ8" i="6" s="1"/>
  <c r="U8" i="6"/>
  <c r="V8" i="6" s="1"/>
  <c r="W8" i="6" s="1"/>
  <c r="X8" i="6" s="1"/>
  <c r="Y8" i="6" s="1"/>
  <c r="Z8" i="6" s="1"/>
  <c r="AA8" i="6" s="1"/>
  <c r="L8" i="6"/>
  <c r="M8" i="6" s="1"/>
  <c r="N8" i="6" s="1"/>
  <c r="O8" i="6" s="1"/>
  <c r="P8" i="6" s="1"/>
  <c r="Q8" i="6" s="1"/>
  <c r="R8" i="6" s="1"/>
  <c r="C8" i="6"/>
  <c r="D8" i="6" s="1"/>
  <c r="E8" i="6" s="1"/>
  <c r="F8" i="6" s="1"/>
  <c r="G8" i="6" s="1"/>
  <c r="H8" i="6" s="1"/>
  <c r="I8" i="6" s="1"/>
  <c r="AD7" i="6"/>
  <c r="AE7" i="6" s="1"/>
  <c r="AF7" i="6" s="1"/>
  <c r="AG7" i="6" s="1"/>
  <c r="AH7" i="6" s="1"/>
  <c r="AI7" i="6" s="1"/>
  <c r="AJ7" i="6" s="1"/>
  <c r="U7" i="6"/>
  <c r="V7" i="6" s="1"/>
  <c r="W7" i="6" s="1"/>
  <c r="X7" i="6" s="1"/>
  <c r="Y7" i="6" s="1"/>
  <c r="Z7" i="6" s="1"/>
  <c r="AA7" i="6" s="1"/>
  <c r="L7" i="6"/>
  <c r="M7" i="6" s="1"/>
  <c r="N7" i="6" s="1"/>
  <c r="O7" i="6" s="1"/>
  <c r="P7" i="6" s="1"/>
  <c r="Q7" i="6" s="1"/>
  <c r="R7" i="6" s="1"/>
  <c r="C7" i="6"/>
  <c r="D7" i="6" s="1"/>
  <c r="E7" i="6" s="1"/>
  <c r="F7" i="6" s="1"/>
  <c r="G7" i="6" s="1"/>
  <c r="H7" i="6" s="1"/>
  <c r="I7" i="6" s="1"/>
  <c r="AD150" i="5" l="1"/>
  <c r="AE150" i="5" s="1"/>
  <c r="AF150" i="5" s="1"/>
  <c r="AG150" i="5" s="1"/>
  <c r="AH150" i="5" s="1"/>
  <c r="AI150" i="5" s="1"/>
  <c r="AJ150" i="5" s="1"/>
  <c r="U150" i="5"/>
  <c r="V150" i="5" s="1"/>
  <c r="W150" i="5" s="1"/>
  <c r="X150" i="5" s="1"/>
  <c r="Y150" i="5" s="1"/>
  <c r="Z150" i="5" s="1"/>
  <c r="AA150" i="5" s="1"/>
  <c r="L150" i="5"/>
  <c r="M150" i="5" s="1"/>
  <c r="N150" i="5" s="1"/>
  <c r="O150" i="5" s="1"/>
  <c r="P150" i="5" s="1"/>
  <c r="Q150" i="5" s="1"/>
  <c r="R150" i="5" s="1"/>
  <c r="C150" i="5"/>
  <c r="D150" i="5" s="1"/>
  <c r="E150" i="5" s="1"/>
  <c r="F150" i="5" s="1"/>
  <c r="G150" i="5" s="1"/>
  <c r="H150" i="5" s="1"/>
  <c r="I150" i="5" s="1"/>
  <c r="AD149" i="5"/>
  <c r="AE149" i="5" s="1"/>
  <c r="AF149" i="5" s="1"/>
  <c r="AG149" i="5" s="1"/>
  <c r="AH149" i="5" s="1"/>
  <c r="AI149" i="5" s="1"/>
  <c r="AJ149" i="5" s="1"/>
  <c r="U149" i="5"/>
  <c r="V149" i="5" s="1"/>
  <c r="W149" i="5" s="1"/>
  <c r="X149" i="5" s="1"/>
  <c r="Y149" i="5" s="1"/>
  <c r="Z149" i="5" s="1"/>
  <c r="AA149" i="5" s="1"/>
  <c r="L149" i="5"/>
  <c r="M149" i="5" s="1"/>
  <c r="N149" i="5" s="1"/>
  <c r="O149" i="5" s="1"/>
  <c r="P149" i="5" s="1"/>
  <c r="Q149" i="5" s="1"/>
  <c r="R149" i="5" s="1"/>
  <c r="C149" i="5"/>
  <c r="D149" i="5" s="1"/>
  <c r="E149" i="5" s="1"/>
  <c r="F149" i="5" s="1"/>
  <c r="G149" i="5" s="1"/>
  <c r="H149" i="5" s="1"/>
  <c r="I149" i="5" s="1"/>
  <c r="AD148" i="5"/>
  <c r="AE148" i="5" s="1"/>
  <c r="AF148" i="5" s="1"/>
  <c r="AG148" i="5" s="1"/>
  <c r="AH148" i="5" s="1"/>
  <c r="AI148" i="5" s="1"/>
  <c r="AJ148" i="5" s="1"/>
  <c r="U148" i="5"/>
  <c r="V148" i="5" s="1"/>
  <c r="W148" i="5" s="1"/>
  <c r="X148" i="5" s="1"/>
  <c r="Y148" i="5" s="1"/>
  <c r="Z148" i="5" s="1"/>
  <c r="AA148" i="5" s="1"/>
  <c r="L148" i="5"/>
  <c r="M148" i="5" s="1"/>
  <c r="N148" i="5" s="1"/>
  <c r="O148" i="5" s="1"/>
  <c r="P148" i="5" s="1"/>
  <c r="Q148" i="5" s="1"/>
  <c r="R148" i="5" s="1"/>
  <c r="C148" i="5"/>
  <c r="D148" i="5" s="1"/>
  <c r="E148" i="5" s="1"/>
  <c r="F148" i="5" s="1"/>
  <c r="G148" i="5" s="1"/>
  <c r="H148" i="5" s="1"/>
  <c r="I148" i="5" s="1"/>
  <c r="AD147" i="5"/>
  <c r="AE147" i="5" s="1"/>
  <c r="AF147" i="5" s="1"/>
  <c r="AG147" i="5" s="1"/>
  <c r="AH147" i="5" s="1"/>
  <c r="AI147" i="5" s="1"/>
  <c r="AJ147" i="5" s="1"/>
  <c r="U147" i="5"/>
  <c r="V147" i="5" s="1"/>
  <c r="W147" i="5" s="1"/>
  <c r="X147" i="5" s="1"/>
  <c r="Y147" i="5" s="1"/>
  <c r="Z147" i="5" s="1"/>
  <c r="AA147" i="5" s="1"/>
  <c r="L147" i="5"/>
  <c r="M147" i="5" s="1"/>
  <c r="N147" i="5" s="1"/>
  <c r="O147" i="5" s="1"/>
  <c r="P147" i="5" s="1"/>
  <c r="Q147" i="5" s="1"/>
  <c r="R147" i="5" s="1"/>
  <c r="C147" i="5"/>
  <c r="D147" i="5" s="1"/>
  <c r="E147" i="5" s="1"/>
  <c r="F147" i="5" s="1"/>
  <c r="G147" i="5" s="1"/>
  <c r="H147" i="5" s="1"/>
  <c r="I147" i="5" s="1"/>
  <c r="AD146" i="5"/>
  <c r="AE146" i="5" s="1"/>
  <c r="AF146" i="5" s="1"/>
  <c r="AG146" i="5" s="1"/>
  <c r="AH146" i="5" s="1"/>
  <c r="AI146" i="5" s="1"/>
  <c r="AJ146" i="5" s="1"/>
  <c r="U146" i="5"/>
  <c r="V146" i="5" s="1"/>
  <c r="W146" i="5" s="1"/>
  <c r="X146" i="5" s="1"/>
  <c r="Y146" i="5" s="1"/>
  <c r="Z146" i="5" s="1"/>
  <c r="AA146" i="5" s="1"/>
  <c r="L146" i="5"/>
  <c r="M146" i="5" s="1"/>
  <c r="N146" i="5" s="1"/>
  <c r="O146" i="5" s="1"/>
  <c r="P146" i="5" s="1"/>
  <c r="Q146" i="5" s="1"/>
  <c r="R146" i="5" s="1"/>
  <c r="C146" i="5"/>
  <c r="D146" i="5" s="1"/>
  <c r="E146" i="5" s="1"/>
  <c r="F146" i="5" s="1"/>
  <c r="G146" i="5" s="1"/>
  <c r="H146" i="5" s="1"/>
  <c r="I146" i="5" s="1"/>
  <c r="AD145" i="5"/>
  <c r="AE145" i="5" s="1"/>
  <c r="AF145" i="5" s="1"/>
  <c r="AG145" i="5" s="1"/>
  <c r="AH145" i="5" s="1"/>
  <c r="AI145" i="5" s="1"/>
  <c r="AJ145" i="5" s="1"/>
  <c r="U145" i="5"/>
  <c r="V145" i="5" s="1"/>
  <c r="W145" i="5" s="1"/>
  <c r="X145" i="5" s="1"/>
  <c r="Y145" i="5" s="1"/>
  <c r="Z145" i="5" s="1"/>
  <c r="AA145" i="5" s="1"/>
  <c r="L145" i="5"/>
  <c r="M145" i="5" s="1"/>
  <c r="N145" i="5" s="1"/>
  <c r="O145" i="5" s="1"/>
  <c r="P145" i="5" s="1"/>
  <c r="Q145" i="5" s="1"/>
  <c r="R145" i="5" s="1"/>
  <c r="C145" i="5"/>
  <c r="D145" i="5" s="1"/>
  <c r="E145" i="5" s="1"/>
  <c r="F145" i="5" s="1"/>
  <c r="G145" i="5" s="1"/>
  <c r="H145" i="5" s="1"/>
  <c r="I145" i="5" s="1"/>
  <c r="AD144" i="5"/>
  <c r="AE144" i="5" s="1"/>
  <c r="AF144" i="5" s="1"/>
  <c r="AG144" i="5" s="1"/>
  <c r="AH144" i="5" s="1"/>
  <c r="AI144" i="5" s="1"/>
  <c r="AJ144" i="5" s="1"/>
  <c r="U144" i="5"/>
  <c r="V144" i="5" s="1"/>
  <c r="W144" i="5" s="1"/>
  <c r="X144" i="5" s="1"/>
  <c r="Y144" i="5" s="1"/>
  <c r="Z144" i="5" s="1"/>
  <c r="AA144" i="5" s="1"/>
  <c r="L144" i="5"/>
  <c r="M144" i="5" s="1"/>
  <c r="N144" i="5" s="1"/>
  <c r="O144" i="5" s="1"/>
  <c r="P144" i="5" s="1"/>
  <c r="Q144" i="5" s="1"/>
  <c r="R144" i="5" s="1"/>
  <c r="C144" i="5"/>
  <c r="D144" i="5" s="1"/>
  <c r="E144" i="5" s="1"/>
  <c r="F144" i="5" s="1"/>
  <c r="G144" i="5" s="1"/>
  <c r="H144" i="5" s="1"/>
  <c r="I144" i="5" s="1"/>
  <c r="AD143" i="5"/>
  <c r="AE143" i="5" s="1"/>
  <c r="AF143" i="5" s="1"/>
  <c r="AG143" i="5" s="1"/>
  <c r="AH143" i="5" s="1"/>
  <c r="AI143" i="5" s="1"/>
  <c r="AJ143" i="5" s="1"/>
  <c r="U143" i="5"/>
  <c r="V143" i="5" s="1"/>
  <c r="W143" i="5" s="1"/>
  <c r="X143" i="5" s="1"/>
  <c r="Y143" i="5" s="1"/>
  <c r="Z143" i="5" s="1"/>
  <c r="AA143" i="5" s="1"/>
  <c r="L143" i="5"/>
  <c r="M143" i="5" s="1"/>
  <c r="N143" i="5" s="1"/>
  <c r="O143" i="5" s="1"/>
  <c r="P143" i="5" s="1"/>
  <c r="Q143" i="5" s="1"/>
  <c r="R143" i="5" s="1"/>
  <c r="C143" i="5"/>
  <c r="D143" i="5" s="1"/>
  <c r="E143" i="5" s="1"/>
  <c r="F143" i="5" s="1"/>
  <c r="G143" i="5" s="1"/>
  <c r="H143" i="5" s="1"/>
  <c r="I143" i="5" s="1"/>
  <c r="AD142" i="5"/>
  <c r="AE142" i="5" s="1"/>
  <c r="AF142" i="5" s="1"/>
  <c r="AG142" i="5" s="1"/>
  <c r="AH142" i="5" s="1"/>
  <c r="AI142" i="5" s="1"/>
  <c r="AJ142" i="5" s="1"/>
  <c r="U142" i="5"/>
  <c r="V142" i="5" s="1"/>
  <c r="W142" i="5" s="1"/>
  <c r="X142" i="5" s="1"/>
  <c r="Y142" i="5" s="1"/>
  <c r="Z142" i="5" s="1"/>
  <c r="AA142" i="5" s="1"/>
  <c r="L142" i="5"/>
  <c r="M142" i="5" s="1"/>
  <c r="N142" i="5" s="1"/>
  <c r="O142" i="5" s="1"/>
  <c r="P142" i="5" s="1"/>
  <c r="Q142" i="5" s="1"/>
  <c r="R142" i="5" s="1"/>
  <c r="C142" i="5"/>
  <c r="D142" i="5" s="1"/>
  <c r="E142" i="5" s="1"/>
  <c r="F142" i="5" s="1"/>
  <c r="G142" i="5" s="1"/>
  <c r="H142" i="5" s="1"/>
  <c r="I142" i="5" s="1"/>
  <c r="AD141" i="5"/>
  <c r="AE141" i="5" s="1"/>
  <c r="AF141" i="5" s="1"/>
  <c r="AG141" i="5" s="1"/>
  <c r="AH141" i="5" s="1"/>
  <c r="AI141" i="5" s="1"/>
  <c r="AJ141" i="5" s="1"/>
  <c r="U141" i="5"/>
  <c r="V141" i="5" s="1"/>
  <c r="W141" i="5" s="1"/>
  <c r="X141" i="5" s="1"/>
  <c r="Y141" i="5" s="1"/>
  <c r="Z141" i="5" s="1"/>
  <c r="AA141" i="5" s="1"/>
  <c r="L141" i="5"/>
  <c r="M141" i="5" s="1"/>
  <c r="N141" i="5" s="1"/>
  <c r="O141" i="5" s="1"/>
  <c r="P141" i="5" s="1"/>
  <c r="Q141" i="5" s="1"/>
  <c r="R141" i="5" s="1"/>
  <c r="C141" i="5"/>
  <c r="D141" i="5" s="1"/>
  <c r="E141" i="5" s="1"/>
  <c r="F141" i="5" s="1"/>
  <c r="G141" i="5" s="1"/>
  <c r="H141" i="5" s="1"/>
  <c r="I141" i="5" s="1"/>
  <c r="AD140" i="5"/>
  <c r="AE140" i="5" s="1"/>
  <c r="AF140" i="5" s="1"/>
  <c r="AG140" i="5" s="1"/>
  <c r="AH140" i="5" s="1"/>
  <c r="AI140" i="5" s="1"/>
  <c r="AJ140" i="5" s="1"/>
  <c r="U140" i="5"/>
  <c r="V140" i="5" s="1"/>
  <c r="W140" i="5" s="1"/>
  <c r="X140" i="5" s="1"/>
  <c r="Y140" i="5" s="1"/>
  <c r="Z140" i="5" s="1"/>
  <c r="AA140" i="5" s="1"/>
  <c r="L140" i="5"/>
  <c r="M140" i="5" s="1"/>
  <c r="N140" i="5" s="1"/>
  <c r="O140" i="5" s="1"/>
  <c r="P140" i="5" s="1"/>
  <c r="Q140" i="5" s="1"/>
  <c r="R140" i="5" s="1"/>
  <c r="C140" i="5"/>
  <c r="D140" i="5" s="1"/>
  <c r="E140" i="5" s="1"/>
  <c r="F140" i="5" s="1"/>
  <c r="G140" i="5" s="1"/>
  <c r="H140" i="5" s="1"/>
  <c r="I140" i="5" s="1"/>
  <c r="AD130" i="5"/>
  <c r="AE130" i="5" s="1"/>
  <c r="AF130" i="5" s="1"/>
  <c r="AG130" i="5" s="1"/>
  <c r="AH130" i="5" s="1"/>
  <c r="AI130" i="5" s="1"/>
  <c r="AJ130" i="5" s="1"/>
  <c r="U130" i="5"/>
  <c r="V130" i="5" s="1"/>
  <c r="W130" i="5" s="1"/>
  <c r="X130" i="5" s="1"/>
  <c r="Y130" i="5" s="1"/>
  <c r="Z130" i="5" s="1"/>
  <c r="AA130" i="5" s="1"/>
  <c r="L130" i="5"/>
  <c r="M130" i="5" s="1"/>
  <c r="N130" i="5" s="1"/>
  <c r="O130" i="5" s="1"/>
  <c r="P130" i="5" s="1"/>
  <c r="Q130" i="5" s="1"/>
  <c r="R130" i="5" s="1"/>
  <c r="C130" i="5"/>
  <c r="D130" i="5" s="1"/>
  <c r="E130" i="5" s="1"/>
  <c r="F130" i="5" s="1"/>
  <c r="G130" i="5" s="1"/>
  <c r="H130" i="5" s="1"/>
  <c r="I130" i="5" s="1"/>
  <c r="AD129" i="5"/>
  <c r="AE129" i="5" s="1"/>
  <c r="AF129" i="5" s="1"/>
  <c r="AG129" i="5" s="1"/>
  <c r="AH129" i="5" s="1"/>
  <c r="AI129" i="5" s="1"/>
  <c r="AJ129" i="5" s="1"/>
  <c r="U129" i="5"/>
  <c r="V129" i="5" s="1"/>
  <c r="W129" i="5" s="1"/>
  <c r="X129" i="5" s="1"/>
  <c r="Y129" i="5" s="1"/>
  <c r="Z129" i="5" s="1"/>
  <c r="AA129" i="5" s="1"/>
  <c r="L129" i="5"/>
  <c r="M129" i="5" s="1"/>
  <c r="N129" i="5" s="1"/>
  <c r="O129" i="5" s="1"/>
  <c r="P129" i="5" s="1"/>
  <c r="Q129" i="5" s="1"/>
  <c r="R129" i="5" s="1"/>
  <c r="C129" i="5"/>
  <c r="D129" i="5" s="1"/>
  <c r="E129" i="5" s="1"/>
  <c r="F129" i="5" s="1"/>
  <c r="G129" i="5" s="1"/>
  <c r="H129" i="5" s="1"/>
  <c r="I129" i="5" s="1"/>
  <c r="AD128" i="5"/>
  <c r="AE128" i="5" s="1"/>
  <c r="AF128" i="5" s="1"/>
  <c r="AG128" i="5" s="1"/>
  <c r="AH128" i="5" s="1"/>
  <c r="AI128" i="5" s="1"/>
  <c r="AJ128" i="5" s="1"/>
  <c r="U128" i="5"/>
  <c r="V128" i="5" s="1"/>
  <c r="W128" i="5" s="1"/>
  <c r="X128" i="5" s="1"/>
  <c r="Y128" i="5" s="1"/>
  <c r="Z128" i="5" s="1"/>
  <c r="AA128" i="5" s="1"/>
  <c r="L128" i="5"/>
  <c r="M128" i="5" s="1"/>
  <c r="N128" i="5" s="1"/>
  <c r="O128" i="5" s="1"/>
  <c r="P128" i="5" s="1"/>
  <c r="Q128" i="5" s="1"/>
  <c r="R128" i="5" s="1"/>
  <c r="C128" i="5"/>
  <c r="D128" i="5" s="1"/>
  <c r="E128" i="5" s="1"/>
  <c r="F128" i="5" s="1"/>
  <c r="G128" i="5" s="1"/>
  <c r="H128" i="5" s="1"/>
  <c r="I128" i="5" s="1"/>
  <c r="AD127" i="5"/>
  <c r="AE127" i="5" s="1"/>
  <c r="AF127" i="5" s="1"/>
  <c r="AG127" i="5" s="1"/>
  <c r="AH127" i="5" s="1"/>
  <c r="AI127" i="5" s="1"/>
  <c r="AJ127" i="5" s="1"/>
  <c r="U127" i="5"/>
  <c r="V127" i="5" s="1"/>
  <c r="W127" i="5" s="1"/>
  <c r="X127" i="5" s="1"/>
  <c r="Y127" i="5" s="1"/>
  <c r="Z127" i="5" s="1"/>
  <c r="AA127" i="5" s="1"/>
  <c r="L127" i="5"/>
  <c r="M127" i="5" s="1"/>
  <c r="N127" i="5" s="1"/>
  <c r="O127" i="5" s="1"/>
  <c r="P127" i="5" s="1"/>
  <c r="Q127" i="5" s="1"/>
  <c r="R127" i="5" s="1"/>
  <c r="C127" i="5"/>
  <c r="D127" i="5" s="1"/>
  <c r="E127" i="5" s="1"/>
  <c r="F127" i="5" s="1"/>
  <c r="G127" i="5" s="1"/>
  <c r="H127" i="5" s="1"/>
  <c r="I127" i="5" s="1"/>
  <c r="AD126" i="5"/>
  <c r="AE126" i="5" s="1"/>
  <c r="AF126" i="5" s="1"/>
  <c r="AG126" i="5" s="1"/>
  <c r="AH126" i="5" s="1"/>
  <c r="AI126" i="5" s="1"/>
  <c r="AJ126" i="5" s="1"/>
  <c r="U126" i="5"/>
  <c r="V126" i="5" s="1"/>
  <c r="W126" i="5" s="1"/>
  <c r="X126" i="5" s="1"/>
  <c r="Y126" i="5" s="1"/>
  <c r="Z126" i="5" s="1"/>
  <c r="AA126" i="5" s="1"/>
  <c r="L126" i="5"/>
  <c r="M126" i="5" s="1"/>
  <c r="N126" i="5" s="1"/>
  <c r="O126" i="5" s="1"/>
  <c r="P126" i="5" s="1"/>
  <c r="Q126" i="5" s="1"/>
  <c r="R126" i="5" s="1"/>
  <c r="C126" i="5"/>
  <c r="D126" i="5" s="1"/>
  <c r="E126" i="5" s="1"/>
  <c r="F126" i="5" s="1"/>
  <c r="G126" i="5" s="1"/>
  <c r="H126" i="5" s="1"/>
  <c r="I126" i="5" s="1"/>
  <c r="AD125" i="5"/>
  <c r="AE125" i="5" s="1"/>
  <c r="AF125" i="5" s="1"/>
  <c r="AG125" i="5" s="1"/>
  <c r="AH125" i="5" s="1"/>
  <c r="AI125" i="5" s="1"/>
  <c r="AJ125" i="5" s="1"/>
  <c r="U125" i="5"/>
  <c r="V125" i="5" s="1"/>
  <c r="W125" i="5" s="1"/>
  <c r="X125" i="5" s="1"/>
  <c r="Y125" i="5" s="1"/>
  <c r="Z125" i="5" s="1"/>
  <c r="AA125" i="5" s="1"/>
  <c r="L125" i="5"/>
  <c r="M125" i="5" s="1"/>
  <c r="N125" i="5" s="1"/>
  <c r="O125" i="5" s="1"/>
  <c r="P125" i="5" s="1"/>
  <c r="Q125" i="5" s="1"/>
  <c r="R125" i="5" s="1"/>
  <c r="C125" i="5"/>
  <c r="D125" i="5" s="1"/>
  <c r="E125" i="5" s="1"/>
  <c r="F125" i="5" s="1"/>
  <c r="G125" i="5" s="1"/>
  <c r="H125" i="5" s="1"/>
  <c r="I125" i="5" s="1"/>
  <c r="AD124" i="5"/>
  <c r="AE124" i="5" s="1"/>
  <c r="AF124" i="5" s="1"/>
  <c r="AG124" i="5" s="1"/>
  <c r="AH124" i="5" s="1"/>
  <c r="AI124" i="5" s="1"/>
  <c r="AJ124" i="5" s="1"/>
  <c r="U124" i="5"/>
  <c r="V124" i="5" s="1"/>
  <c r="W124" i="5" s="1"/>
  <c r="X124" i="5" s="1"/>
  <c r="Y124" i="5" s="1"/>
  <c r="Z124" i="5" s="1"/>
  <c r="AA124" i="5" s="1"/>
  <c r="L124" i="5"/>
  <c r="M124" i="5" s="1"/>
  <c r="N124" i="5" s="1"/>
  <c r="O124" i="5" s="1"/>
  <c r="P124" i="5" s="1"/>
  <c r="Q124" i="5" s="1"/>
  <c r="R124" i="5" s="1"/>
  <c r="C124" i="5"/>
  <c r="D124" i="5" s="1"/>
  <c r="E124" i="5" s="1"/>
  <c r="F124" i="5" s="1"/>
  <c r="G124" i="5" s="1"/>
  <c r="H124" i="5" s="1"/>
  <c r="I124" i="5" s="1"/>
  <c r="AD123" i="5"/>
  <c r="AE123" i="5" s="1"/>
  <c r="AF123" i="5" s="1"/>
  <c r="AG123" i="5" s="1"/>
  <c r="AH123" i="5" s="1"/>
  <c r="AI123" i="5" s="1"/>
  <c r="AJ123" i="5" s="1"/>
  <c r="U123" i="5"/>
  <c r="V123" i="5" s="1"/>
  <c r="W123" i="5" s="1"/>
  <c r="X123" i="5" s="1"/>
  <c r="Y123" i="5" s="1"/>
  <c r="Z123" i="5" s="1"/>
  <c r="AA123" i="5" s="1"/>
  <c r="L123" i="5"/>
  <c r="M123" i="5" s="1"/>
  <c r="N123" i="5" s="1"/>
  <c r="O123" i="5" s="1"/>
  <c r="P123" i="5" s="1"/>
  <c r="Q123" i="5" s="1"/>
  <c r="R123" i="5" s="1"/>
  <c r="C123" i="5"/>
  <c r="D123" i="5" s="1"/>
  <c r="E123" i="5" s="1"/>
  <c r="F123" i="5" s="1"/>
  <c r="G123" i="5" s="1"/>
  <c r="H123" i="5" s="1"/>
  <c r="I123" i="5" s="1"/>
  <c r="AD122" i="5"/>
  <c r="AE122" i="5" s="1"/>
  <c r="AF122" i="5" s="1"/>
  <c r="AG122" i="5" s="1"/>
  <c r="AH122" i="5" s="1"/>
  <c r="AI122" i="5" s="1"/>
  <c r="AJ122" i="5" s="1"/>
  <c r="U122" i="5"/>
  <c r="V122" i="5" s="1"/>
  <c r="W122" i="5" s="1"/>
  <c r="X122" i="5" s="1"/>
  <c r="Y122" i="5" s="1"/>
  <c r="Z122" i="5" s="1"/>
  <c r="AA122" i="5" s="1"/>
  <c r="L122" i="5"/>
  <c r="M122" i="5" s="1"/>
  <c r="N122" i="5" s="1"/>
  <c r="O122" i="5" s="1"/>
  <c r="P122" i="5" s="1"/>
  <c r="Q122" i="5" s="1"/>
  <c r="R122" i="5" s="1"/>
  <c r="C122" i="5"/>
  <c r="D122" i="5" s="1"/>
  <c r="E122" i="5" s="1"/>
  <c r="F122" i="5" s="1"/>
  <c r="G122" i="5" s="1"/>
  <c r="H122" i="5" s="1"/>
  <c r="I122" i="5" s="1"/>
  <c r="AD121" i="5"/>
  <c r="AE121" i="5" s="1"/>
  <c r="AF121" i="5" s="1"/>
  <c r="AG121" i="5" s="1"/>
  <c r="AH121" i="5" s="1"/>
  <c r="AI121" i="5" s="1"/>
  <c r="AJ121" i="5" s="1"/>
  <c r="U121" i="5"/>
  <c r="V121" i="5" s="1"/>
  <c r="W121" i="5" s="1"/>
  <c r="X121" i="5" s="1"/>
  <c r="Y121" i="5" s="1"/>
  <c r="Z121" i="5" s="1"/>
  <c r="AA121" i="5" s="1"/>
  <c r="L121" i="5"/>
  <c r="M121" i="5" s="1"/>
  <c r="N121" i="5" s="1"/>
  <c r="O121" i="5" s="1"/>
  <c r="P121" i="5" s="1"/>
  <c r="Q121" i="5" s="1"/>
  <c r="R121" i="5" s="1"/>
  <c r="C121" i="5"/>
  <c r="D121" i="5" s="1"/>
  <c r="E121" i="5" s="1"/>
  <c r="F121" i="5" s="1"/>
  <c r="G121" i="5" s="1"/>
  <c r="H121" i="5" s="1"/>
  <c r="I121" i="5" s="1"/>
  <c r="AD120" i="5"/>
  <c r="AE120" i="5" s="1"/>
  <c r="AF120" i="5" s="1"/>
  <c r="AG120" i="5" s="1"/>
  <c r="AH120" i="5" s="1"/>
  <c r="AI120" i="5" s="1"/>
  <c r="AJ120" i="5" s="1"/>
  <c r="U120" i="5"/>
  <c r="V120" i="5" s="1"/>
  <c r="W120" i="5" s="1"/>
  <c r="X120" i="5" s="1"/>
  <c r="Y120" i="5" s="1"/>
  <c r="Z120" i="5" s="1"/>
  <c r="AA120" i="5" s="1"/>
  <c r="L120" i="5"/>
  <c r="M120" i="5" s="1"/>
  <c r="N120" i="5" s="1"/>
  <c r="O120" i="5" s="1"/>
  <c r="P120" i="5" s="1"/>
  <c r="Q120" i="5" s="1"/>
  <c r="R120" i="5" s="1"/>
  <c r="C120" i="5"/>
  <c r="D120" i="5" s="1"/>
  <c r="E120" i="5" s="1"/>
  <c r="F120" i="5" s="1"/>
  <c r="G120" i="5" s="1"/>
  <c r="H120" i="5" s="1"/>
  <c r="I120" i="5" s="1"/>
  <c r="AD110" i="5"/>
  <c r="AE110" i="5" s="1"/>
  <c r="AF110" i="5" s="1"/>
  <c r="AG110" i="5" s="1"/>
  <c r="AH110" i="5" s="1"/>
  <c r="AI110" i="5" s="1"/>
  <c r="AJ110" i="5" s="1"/>
  <c r="U110" i="5"/>
  <c r="V110" i="5" s="1"/>
  <c r="W110" i="5" s="1"/>
  <c r="X110" i="5" s="1"/>
  <c r="Y110" i="5" s="1"/>
  <c r="Z110" i="5" s="1"/>
  <c r="AA110" i="5" s="1"/>
  <c r="L110" i="5"/>
  <c r="M110" i="5" s="1"/>
  <c r="N110" i="5" s="1"/>
  <c r="O110" i="5" s="1"/>
  <c r="P110" i="5" s="1"/>
  <c r="Q110" i="5" s="1"/>
  <c r="R110" i="5" s="1"/>
  <c r="C110" i="5"/>
  <c r="D110" i="5" s="1"/>
  <c r="E110" i="5" s="1"/>
  <c r="F110" i="5" s="1"/>
  <c r="G110" i="5" s="1"/>
  <c r="H110" i="5" s="1"/>
  <c r="I110" i="5" s="1"/>
  <c r="AD109" i="5"/>
  <c r="AE109" i="5" s="1"/>
  <c r="AF109" i="5" s="1"/>
  <c r="AG109" i="5" s="1"/>
  <c r="AH109" i="5" s="1"/>
  <c r="AI109" i="5" s="1"/>
  <c r="AJ109" i="5" s="1"/>
  <c r="U109" i="5"/>
  <c r="V109" i="5" s="1"/>
  <c r="W109" i="5" s="1"/>
  <c r="X109" i="5" s="1"/>
  <c r="Y109" i="5" s="1"/>
  <c r="Z109" i="5" s="1"/>
  <c r="AA109" i="5" s="1"/>
  <c r="L109" i="5"/>
  <c r="M109" i="5" s="1"/>
  <c r="N109" i="5" s="1"/>
  <c r="O109" i="5" s="1"/>
  <c r="P109" i="5" s="1"/>
  <c r="Q109" i="5" s="1"/>
  <c r="R109" i="5" s="1"/>
  <c r="C109" i="5"/>
  <c r="D109" i="5" s="1"/>
  <c r="E109" i="5" s="1"/>
  <c r="F109" i="5" s="1"/>
  <c r="G109" i="5" s="1"/>
  <c r="H109" i="5" s="1"/>
  <c r="I109" i="5" s="1"/>
  <c r="AD108" i="5"/>
  <c r="AE108" i="5" s="1"/>
  <c r="AF108" i="5" s="1"/>
  <c r="AG108" i="5" s="1"/>
  <c r="AH108" i="5" s="1"/>
  <c r="AI108" i="5" s="1"/>
  <c r="AJ108" i="5" s="1"/>
  <c r="U108" i="5"/>
  <c r="V108" i="5" s="1"/>
  <c r="W108" i="5" s="1"/>
  <c r="X108" i="5" s="1"/>
  <c r="Y108" i="5" s="1"/>
  <c r="Z108" i="5" s="1"/>
  <c r="AA108" i="5" s="1"/>
  <c r="L108" i="5"/>
  <c r="M108" i="5" s="1"/>
  <c r="N108" i="5" s="1"/>
  <c r="O108" i="5" s="1"/>
  <c r="P108" i="5" s="1"/>
  <c r="Q108" i="5" s="1"/>
  <c r="R108" i="5" s="1"/>
  <c r="C108" i="5"/>
  <c r="D108" i="5" s="1"/>
  <c r="E108" i="5" s="1"/>
  <c r="F108" i="5" s="1"/>
  <c r="G108" i="5" s="1"/>
  <c r="H108" i="5" s="1"/>
  <c r="I108" i="5" s="1"/>
  <c r="AD107" i="5"/>
  <c r="AE107" i="5" s="1"/>
  <c r="AF107" i="5" s="1"/>
  <c r="AG107" i="5" s="1"/>
  <c r="AH107" i="5" s="1"/>
  <c r="AI107" i="5" s="1"/>
  <c r="AJ107" i="5" s="1"/>
  <c r="U107" i="5"/>
  <c r="V107" i="5" s="1"/>
  <c r="W107" i="5" s="1"/>
  <c r="X107" i="5" s="1"/>
  <c r="Y107" i="5" s="1"/>
  <c r="Z107" i="5" s="1"/>
  <c r="AA107" i="5" s="1"/>
  <c r="L107" i="5"/>
  <c r="M107" i="5" s="1"/>
  <c r="N107" i="5" s="1"/>
  <c r="O107" i="5" s="1"/>
  <c r="P107" i="5" s="1"/>
  <c r="Q107" i="5" s="1"/>
  <c r="R107" i="5" s="1"/>
  <c r="C107" i="5"/>
  <c r="D107" i="5" s="1"/>
  <c r="E107" i="5" s="1"/>
  <c r="F107" i="5" s="1"/>
  <c r="G107" i="5" s="1"/>
  <c r="H107" i="5" s="1"/>
  <c r="I107" i="5" s="1"/>
  <c r="AD106" i="5"/>
  <c r="AE106" i="5" s="1"/>
  <c r="AF106" i="5" s="1"/>
  <c r="AG106" i="5" s="1"/>
  <c r="AH106" i="5" s="1"/>
  <c r="AI106" i="5" s="1"/>
  <c r="AJ106" i="5" s="1"/>
  <c r="U106" i="5"/>
  <c r="V106" i="5" s="1"/>
  <c r="W106" i="5" s="1"/>
  <c r="X106" i="5" s="1"/>
  <c r="Y106" i="5" s="1"/>
  <c r="Z106" i="5" s="1"/>
  <c r="AA106" i="5" s="1"/>
  <c r="L106" i="5"/>
  <c r="M106" i="5" s="1"/>
  <c r="N106" i="5" s="1"/>
  <c r="O106" i="5" s="1"/>
  <c r="P106" i="5" s="1"/>
  <c r="Q106" i="5" s="1"/>
  <c r="R106" i="5" s="1"/>
  <c r="C106" i="5"/>
  <c r="D106" i="5" s="1"/>
  <c r="E106" i="5" s="1"/>
  <c r="F106" i="5" s="1"/>
  <c r="G106" i="5" s="1"/>
  <c r="H106" i="5" s="1"/>
  <c r="I106" i="5" s="1"/>
  <c r="AD105" i="5"/>
  <c r="AE105" i="5" s="1"/>
  <c r="AF105" i="5" s="1"/>
  <c r="AG105" i="5" s="1"/>
  <c r="AH105" i="5" s="1"/>
  <c r="AI105" i="5" s="1"/>
  <c r="AJ105" i="5" s="1"/>
  <c r="U105" i="5"/>
  <c r="V105" i="5" s="1"/>
  <c r="W105" i="5" s="1"/>
  <c r="X105" i="5" s="1"/>
  <c r="Y105" i="5" s="1"/>
  <c r="Z105" i="5" s="1"/>
  <c r="AA105" i="5" s="1"/>
  <c r="L105" i="5"/>
  <c r="M105" i="5" s="1"/>
  <c r="N105" i="5" s="1"/>
  <c r="O105" i="5" s="1"/>
  <c r="P105" i="5" s="1"/>
  <c r="Q105" i="5" s="1"/>
  <c r="R105" i="5" s="1"/>
  <c r="C105" i="5"/>
  <c r="D105" i="5" s="1"/>
  <c r="E105" i="5" s="1"/>
  <c r="F105" i="5" s="1"/>
  <c r="G105" i="5" s="1"/>
  <c r="H105" i="5" s="1"/>
  <c r="I105" i="5" s="1"/>
  <c r="AD104" i="5"/>
  <c r="AE104" i="5" s="1"/>
  <c r="AF104" i="5" s="1"/>
  <c r="AG104" i="5" s="1"/>
  <c r="AH104" i="5" s="1"/>
  <c r="AI104" i="5" s="1"/>
  <c r="AJ104" i="5" s="1"/>
  <c r="U104" i="5"/>
  <c r="V104" i="5" s="1"/>
  <c r="W104" i="5" s="1"/>
  <c r="X104" i="5" s="1"/>
  <c r="Y104" i="5" s="1"/>
  <c r="Z104" i="5" s="1"/>
  <c r="AA104" i="5" s="1"/>
  <c r="L104" i="5"/>
  <c r="M104" i="5" s="1"/>
  <c r="N104" i="5" s="1"/>
  <c r="O104" i="5" s="1"/>
  <c r="P104" i="5" s="1"/>
  <c r="Q104" i="5" s="1"/>
  <c r="R104" i="5" s="1"/>
  <c r="C104" i="5"/>
  <c r="D104" i="5" s="1"/>
  <c r="E104" i="5" s="1"/>
  <c r="F104" i="5" s="1"/>
  <c r="G104" i="5" s="1"/>
  <c r="H104" i="5" s="1"/>
  <c r="I104" i="5" s="1"/>
  <c r="AD103" i="5"/>
  <c r="AE103" i="5" s="1"/>
  <c r="AF103" i="5" s="1"/>
  <c r="AG103" i="5" s="1"/>
  <c r="AH103" i="5" s="1"/>
  <c r="AI103" i="5" s="1"/>
  <c r="AJ103" i="5" s="1"/>
  <c r="U103" i="5"/>
  <c r="V103" i="5" s="1"/>
  <c r="W103" i="5" s="1"/>
  <c r="X103" i="5" s="1"/>
  <c r="Y103" i="5" s="1"/>
  <c r="Z103" i="5" s="1"/>
  <c r="AA103" i="5" s="1"/>
  <c r="L103" i="5"/>
  <c r="M103" i="5" s="1"/>
  <c r="N103" i="5" s="1"/>
  <c r="O103" i="5" s="1"/>
  <c r="P103" i="5" s="1"/>
  <c r="Q103" i="5" s="1"/>
  <c r="R103" i="5" s="1"/>
  <c r="C103" i="5"/>
  <c r="D103" i="5" s="1"/>
  <c r="E103" i="5" s="1"/>
  <c r="F103" i="5" s="1"/>
  <c r="G103" i="5" s="1"/>
  <c r="H103" i="5" s="1"/>
  <c r="I103" i="5" s="1"/>
  <c r="AD102" i="5"/>
  <c r="AE102" i="5" s="1"/>
  <c r="AF102" i="5" s="1"/>
  <c r="AG102" i="5" s="1"/>
  <c r="AH102" i="5" s="1"/>
  <c r="AI102" i="5" s="1"/>
  <c r="AJ102" i="5" s="1"/>
  <c r="U102" i="5"/>
  <c r="V102" i="5" s="1"/>
  <c r="W102" i="5" s="1"/>
  <c r="X102" i="5" s="1"/>
  <c r="Y102" i="5" s="1"/>
  <c r="Z102" i="5" s="1"/>
  <c r="AA102" i="5" s="1"/>
  <c r="L102" i="5"/>
  <c r="M102" i="5" s="1"/>
  <c r="N102" i="5" s="1"/>
  <c r="O102" i="5" s="1"/>
  <c r="P102" i="5" s="1"/>
  <c r="Q102" i="5" s="1"/>
  <c r="R102" i="5" s="1"/>
  <c r="C102" i="5"/>
  <c r="D102" i="5" s="1"/>
  <c r="E102" i="5" s="1"/>
  <c r="F102" i="5" s="1"/>
  <c r="G102" i="5" s="1"/>
  <c r="H102" i="5" s="1"/>
  <c r="I102" i="5" s="1"/>
  <c r="AD101" i="5"/>
  <c r="AE101" i="5" s="1"/>
  <c r="AF101" i="5" s="1"/>
  <c r="AG101" i="5" s="1"/>
  <c r="AH101" i="5" s="1"/>
  <c r="AI101" i="5" s="1"/>
  <c r="AJ101" i="5" s="1"/>
  <c r="U101" i="5"/>
  <c r="V101" i="5" s="1"/>
  <c r="W101" i="5" s="1"/>
  <c r="X101" i="5" s="1"/>
  <c r="Y101" i="5" s="1"/>
  <c r="Z101" i="5" s="1"/>
  <c r="AA101" i="5" s="1"/>
  <c r="L101" i="5"/>
  <c r="M101" i="5" s="1"/>
  <c r="N101" i="5" s="1"/>
  <c r="O101" i="5" s="1"/>
  <c r="P101" i="5" s="1"/>
  <c r="Q101" i="5" s="1"/>
  <c r="R101" i="5" s="1"/>
  <c r="C101" i="5"/>
  <c r="D101" i="5" s="1"/>
  <c r="E101" i="5" s="1"/>
  <c r="F101" i="5" s="1"/>
  <c r="G101" i="5" s="1"/>
  <c r="H101" i="5" s="1"/>
  <c r="I101" i="5" s="1"/>
  <c r="AD91" i="5"/>
  <c r="AE91" i="5" s="1"/>
  <c r="AF91" i="5" s="1"/>
  <c r="AG91" i="5" s="1"/>
  <c r="AH91" i="5" s="1"/>
  <c r="AI91" i="5" s="1"/>
  <c r="AJ91" i="5" s="1"/>
  <c r="U91" i="5"/>
  <c r="V91" i="5" s="1"/>
  <c r="W91" i="5" s="1"/>
  <c r="X91" i="5" s="1"/>
  <c r="Y91" i="5" s="1"/>
  <c r="Z91" i="5" s="1"/>
  <c r="AA91" i="5" s="1"/>
  <c r="L91" i="5"/>
  <c r="M91" i="5" s="1"/>
  <c r="N91" i="5" s="1"/>
  <c r="O91" i="5" s="1"/>
  <c r="P91" i="5" s="1"/>
  <c r="Q91" i="5" s="1"/>
  <c r="R91" i="5" s="1"/>
  <c r="C91" i="5"/>
  <c r="D91" i="5" s="1"/>
  <c r="E91" i="5" s="1"/>
  <c r="F91" i="5" s="1"/>
  <c r="G91" i="5" s="1"/>
  <c r="H91" i="5" s="1"/>
  <c r="I91" i="5" s="1"/>
  <c r="AD90" i="5"/>
  <c r="AE90" i="5" s="1"/>
  <c r="AF90" i="5" s="1"/>
  <c r="AG90" i="5" s="1"/>
  <c r="AH90" i="5" s="1"/>
  <c r="AI90" i="5" s="1"/>
  <c r="AJ90" i="5" s="1"/>
  <c r="U90" i="5"/>
  <c r="V90" i="5" s="1"/>
  <c r="W90" i="5" s="1"/>
  <c r="X90" i="5" s="1"/>
  <c r="Y90" i="5" s="1"/>
  <c r="Z90" i="5" s="1"/>
  <c r="AA90" i="5" s="1"/>
  <c r="L90" i="5"/>
  <c r="M90" i="5" s="1"/>
  <c r="N90" i="5" s="1"/>
  <c r="O90" i="5" s="1"/>
  <c r="P90" i="5" s="1"/>
  <c r="Q90" i="5" s="1"/>
  <c r="R90" i="5" s="1"/>
  <c r="C90" i="5"/>
  <c r="D90" i="5" s="1"/>
  <c r="E90" i="5" s="1"/>
  <c r="F90" i="5" s="1"/>
  <c r="G90" i="5" s="1"/>
  <c r="H90" i="5" s="1"/>
  <c r="I90" i="5" s="1"/>
  <c r="AD89" i="5"/>
  <c r="AE89" i="5" s="1"/>
  <c r="AF89" i="5" s="1"/>
  <c r="AG89" i="5" s="1"/>
  <c r="AH89" i="5" s="1"/>
  <c r="AI89" i="5" s="1"/>
  <c r="AJ89" i="5" s="1"/>
  <c r="U89" i="5"/>
  <c r="V89" i="5" s="1"/>
  <c r="W89" i="5" s="1"/>
  <c r="X89" i="5" s="1"/>
  <c r="Y89" i="5" s="1"/>
  <c r="Z89" i="5" s="1"/>
  <c r="AA89" i="5" s="1"/>
  <c r="L89" i="5"/>
  <c r="M89" i="5" s="1"/>
  <c r="N89" i="5" s="1"/>
  <c r="O89" i="5" s="1"/>
  <c r="P89" i="5" s="1"/>
  <c r="Q89" i="5" s="1"/>
  <c r="R89" i="5" s="1"/>
  <c r="C89" i="5"/>
  <c r="D89" i="5" s="1"/>
  <c r="E89" i="5" s="1"/>
  <c r="F89" i="5" s="1"/>
  <c r="G89" i="5" s="1"/>
  <c r="H89" i="5" s="1"/>
  <c r="I89" i="5" s="1"/>
  <c r="AD88" i="5"/>
  <c r="AE88" i="5" s="1"/>
  <c r="AF88" i="5" s="1"/>
  <c r="AG88" i="5" s="1"/>
  <c r="AH88" i="5" s="1"/>
  <c r="AI88" i="5" s="1"/>
  <c r="AJ88" i="5" s="1"/>
  <c r="U88" i="5"/>
  <c r="V88" i="5" s="1"/>
  <c r="W88" i="5" s="1"/>
  <c r="X88" i="5" s="1"/>
  <c r="Y88" i="5" s="1"/>
  <c r="Z88" i="5" s="1"/>
  <c r="AA88" i="5" s="1"/>
  <c r="L88" i="5"/>
  <c r="M88" i="5" s="1"/>
  <c r="N88" i="5" s="1"/>
  <c r="O88" i="5" s="1"/>
  <c r="P88" i="5" s="1"/>
  <c r="Q88" i="5" s="1"/>
  <c r="R88" i="5" s="1"/>
  <c r="C88" i="5"/>
  <c r="D88" i="5" s="1"/>
  <c r="E88" i="5" s="1"/>
  <c r="F88" i="5" s="1"/>
  <c r="G88" i="5" s="1"/>
  <c r="H88" i="5" s="1"/>
  <c r="I88" i="5" s="1"/>
  <c r="AD87" i="5"/>
  <c r="AE87" i="5" s="1"/>
  <c r="AF87" i="5" s="1"/>
  <c r="AG87" i="5" s="1"/>
  <c r="AH87" i="5" s="1"/>
  <c r="AI87" i="5" s="1"/>
  <c r="AJ87" i="5" s="1"/>
  <c r="U87" i="5"/>
  <c r="V87" i="5" s="1"/>
  <c r="W87" i="5" s="1"/>
  <c r="X87" i="5" s="1"/>
  <c r="Y87" i="5" s="1"/>
  <c r="Z87" i="5" s="1"/>
  <c r="AA87" i="5" s="1"/>
  <c r="L87" i="5"/>
  <c r="M87" i="5" s="1"/>
  <c r="N87" i="5" s="1"/>
  <c r="O87" i="5" s="1"/>
  <c r="P87" i="5" s="1"/>
  <c r="Q87" i="5" s="1"/>
  <c r="R87" i="5" s="1"/>
  <c r="C87" i="5"/>
  <c r="D87" i="5" s="1"/>
  <c r="E87" i="5" s="1"/>
  <c r="F87" i="5" s="1"/>
  <c r="G87" i="5" s="1"/>
  <c r="H87" i="5" s="1"/>
  <c r="I87" i="5" s="1"/>
  <c r="AD86" i="5"/>
  <c r="AE86" i="5" s="1"/>
  <c r="AF86" i="5" s="1"/>
  <c r="AG86" i="5" s="1"/>
  <c r="AH86" i="5" s="1"/>
  <c r="AI86" i="5" s="1"/>
  <c r="AJ86" i="5" s="1"/>
  <c r="U86" i="5"/>
  <c r="V86" i="5" s="1"/>
  <c r="W86" i="5" s="1"/>
  <c r="X86" i="5" s="1"/>
  <c r="Y86" i="5" s="1"/>
  <c r="Z86" i="5" s="1"/>
  <c r="AA86" i="5" s="1"/>
  <c r="L86" i="5"/>
  <c r="M86" i="5" s="1"/>
  <c r="N86" i="5" s="1"/>
  <c r="O86" i="5" s="1"/>
  <c r="P86" i="5" s="1"/>
  <c r="Q86" i="5" s="1"/>
  <c r="R86" i="5" s="1"/>
  <c r="C86" i="5"/>
  <c r="D86" i="5" s="1"/>
  <c r="E86" i="5" s="1"/>
  <c r="F86" i="5" s="1"/>
  <c r="G86" i="5" s="1"/>
  <c r="H86" i="5" s="1"/>
  <c r="I86" i="5" s="1"/>
  <c r="AD85" i="5"/>
  <c r="AE85" i="5" s="1"/>
  <c r="AF85" i="5" s="1"/>
  <c r="AG85" i="5" s="1"/>
  <c r="AH85" i="5" s="1"/>
  <c r="AI85" i="5" s="1"/>
  <c r="AJ85" i="5" s="1"/>
  <c r="U85" i="5"/>
  <c r="V85" i="5" s="1"/>
  <c r="W85" i="5" s="1"/>
  <c r="X85" i="5" s="1"/>
  <c r="Y85" i="5" s="1"/>
  <c r="Z85" i="5" s="1"/>
  <c r="AA85" i="5" s="1"/>
  <c r="L85" i="5"/>
  <c r="M85" i="5" s="1"/>
  <c r="N85" i="5" s="1"/>
  <c r="O85" i="5" s="1"/>
  <c r="P85" i="5" s="1"/>
  <c r="Q85" i="5" s="1"/>
  <c r="R85" i="5" s="1"/>
  <c r="C85" i="5"/>
  <c r="D85" i="5" s="1"/>
  <c r="E85" i="5" s="1"/>
  <c r="F85" i="5" s="1"/>
  <c r="G85" i="5" s="1"/>
  <c r="H85" i="5" s="1"/>
  <c r="I85" i="5" s="1"/>
  <c r="AD84" i="5"/>
  <c r="AE84" i="5" s="1"/>
  <c r="AF84" i="5" s="1"/>
  <c r="AG84" i="5" s="1"/>
  <c r="AH84" i="5" s="1"/>
  <c r="AI84" i="5" s="1"/>
  <c r="AJ84" i="5" s="1"/>
  <c r="U84" i="5"/>
  <c r="V84" i="5" s="1"/>
  <c r="W84" i="5" s="1"/>
  <c r="X84" i="5" s="1"/>
  <c r="Y84" i="5" s="1"/>
  <c r="Z84" i="5" s="1"/>
  <c r="AA84" i="5" s="1"/>
  <c r="L84" i="5"/>
  <c r="M84" i="5" s="1"/>
  <c r="N84" i="5" s="1"/>
  <c r="O84" i="5" s="1"/>
  <c r="P84" i="5" s="1"/>
  <c r="Q84" i="5" s="1"/>
  <c r="R84" i="5" s="1"/>
  <c r="C84" i="5"/>
  <c r="D84" i="5" s="1"/>
  <c r="E84" i="5" s="1"/>
  <c r="F84" i="5" s="1"/>
  <c r="G84" i="5" s="1"/>
  <c r="H84" i="5" s="1"/>
  <c r="I84" i="5" s="1"/>
  <c r="AD83" i="5"/>
  <c r="AE83" i="5" s="1"/>
  <c r="AF83" i="5" s="1"/>
  <c r="AG83" i="5" s="1"/>
  <c r="AH83" i="5" s="1"/>
  <c r="AI83" i="5" s="1"/>
  <c r="AJ83" i="5" s="1"/>
  <c r="U83" i="5"/>
  <c r="V83" i="5" s="1"/>
  <c r="W83" i="5" s="1"/>
  <c r="X83" i="5" s="1"/>
  <c r="Y83" i="5" s="1"/>
  <c r="Z83" i="5" s="1"/>
  <c r="AA83" i="5" s="1"/>
  <c r="L83" i="5"/>
  <c r="M83" i="5" s="1"/>
  <c r="N83" i="5" s="1"/>
  <c r="O83" i="5" s="1"/>
  <c r="P83" i="5" s="1"/>
  <c r="Q83" i="5" s="1"/>
  <c r="R83" i="5" s="1"/>
  <c r="C83" i="5"/>
  <c r="D83" i="5" s="1"/>
  <c r="E83" i="5" s="1"/>
  <c r="F83" i="5" s="1"/>
  <c r="G83" i="5" s="1"/>
  <c r="H83" i="5" s="1"/>
  <c r="I83" i="5" s="1"/>
  <c r="AD74" i="5"/>
  <c r="AE74" i="5" s="1"/>
  <c r="AF74" i="5" s="1"/>
  <c r="AG74" i="5" s="1"/>
  <c r="AH74" i="5" s="1"/>
  <c r="AI74" i="5" s="1"/>
  <c r="AJ74" i="5" s="1"/>
  <c r="U74" i="5"/>
  <c r="V74" i="5" s="1"/>
  <c r="W74" i="5" s="1"/>
  <c r="X74" i="5" s="1"/>
  <c r="Y74" i="5" s="1"/>
  <c r="Z74" i="5" s="1"/>
  <c r="AA74" i="5" s="1"/>
  <c r="L74" i="5"/>
  <c r="M74" i="5" s="1"/>
  <c r="N74" i="5" s="1"/>
  <c r="O74" i="5" s="1"/>
  <c r="P74" i="5" s="1"/>
  <c r="Q74" i="5" s="1"/>
  <c r="R74" i="5" s="1"/>
  <c r="C74" i="5"/>
  <c r="D74" i="5" s="1"/>
  <c r="E74" i="5" s="1"/>
  <c r="F74" i="5" s="1"/>
  <c r="G74" i="5" s="1"/>
  <c r="H74" i="5" s="1"/>
  <c r="I74" i="5" s="1"/>
  <c r="AD73" i="5"/>
  <c r="AE73" i="5" s="1"/>
  <c r="AF73" i="5" s="1"/>
  <c r="AG73" i="5" s="1"/>
  <c r="AH73" i="5" s="1"/>
  <c r="AI73" i="5" s="1"/>
  <c r="AJ73" i="5" s="1"/>
  <c r="U73" i="5"/>
  <c r="V73" i="5" s="1"/>
  <c r="W73" i="5" s="1"/>
  <c r="X73" i="5" s="1"/>
  <c r="Y73" i="5" s="1"/>
  <c r="Z73" i="5" s="1"/>
  <c r="AA73" i="5" s="1"/>
  <c r="L73" i="5"/>
  <c r="M73" i="5" s="1"/>
  <c r="N73" i="5" s="1"/>
  <c r="O73" i="5" s="1"/>
  <c r="P73" i="5" s="1"/>
  <c r="Q73" i="5" s="1"/>
  <c r="R73" i="5" s="1"/>
  <c r="C73" i="5"/>
  <c r="D73" i="5" s="1"/>
  <c r="E73" i="5" s="1"/>
  <c r="F73" i="5" s="1"/>
  <c r="G73" i="5" s="1"/>
  <c r="H73" i="5" s="1"/>
  <c r="I73" i="5" s="1"/>
  <c r="AD72" i="5"/>
  <c r="AE72" i="5" s="1"/>
  <c r="AF72" i="5" s="1"/>
  <c r="AG72" i="5" s="1"/>
  <c r="AH72" i="5" s="1"/>
  <c r="AI72" i="5" s="1"/>
  <c r="AJ72" i="5" s="1"/>
  <c r="U72" i="5"/>
  <c r="V72" i="5" s="1"/>
  <c r="W72" i="5" s="1"/>
  <c r="X72" i="5" s="1"/>
  <c r="Y72" i="5" s="1"/>
  <c r="Z72" i="5" s="1"/>
  <c r="AA72" i="5" s="1"/>
  <c r="L72" i="5"/>
  <c r="M72" i="5" s="1"/>
  <c r="N72" i="5" s="1"/>
  <c r="O72" i="5" s="1"/>
  <c r="P72" i="5" s="1"/>
  <c r="Q72" i="5" s="1"/>
  <c r="R72" i="5" s="1"/>
  <c r="C72" i="5"/>
  <c r="D72" i="5" s="1"/>
  <c r="E72" i="5" s="1"/>
  <c r="F72" i="5" s="1"/>
  <c r="G72" i="5" s="1"/>
  <c r="H72" i="5" s="1"/>
  <c r="I72" i="5" s="1"/>
  <c r="AD71" i="5"/>
  <c r="AE71" i="5" s="1"/>
  <c r="AF71" i="5" s="1"/>
  <c r="AG71" i="5" s="1"/>
  <c r="AH71" i="5" s="1"/>
  <c r="AI71" i="5" s="1"/>
  <c r="AJ71" i="5" s="1"/>
  <c r="U71" i="5"/>
  <c r="V71" i="5" s="1"/>
  <c r="W71" i="5" s="1"/>
  <c r="X71" i="5" s="1"/>
  <c r="Y71" i="5" s="1"/>
  <c r="Z71" i="5" s="1"/>
  <c r="AA71" i="5" s="1"/>
  <c r="L71" i="5"/>
  <c r="M71" i="5" s="1"/>
  <c r="N71" i="5" s="1"/>
  <c r="O71" i="5" s="1"/>
  <c r="P71" i="5" s="1"/>
  <c r="Q71" i="5" s="1"/>
  <c r="R71" i="5" s="1"/>
  <c r="C71" i="5"/>
  <c r="D71" i="5" s="1"/>
  <c r="E71" i="5" s="1"/>
  <c r="F71" i="5" s="1"/>
  <c r="G71" i="5" s="1"/>
  <c r="H71" i="5" s="1"/>
  <c r="I71" i="5" s="1"/>
  <c r="AD70" i="5"/>
  <c r="AE70" i="5" s="1"/>
  <c r="AF70" i="5" s="1"/>
  <c r="AG70" i="5" s="1"/>
  <c r="AH70" i="5" s="1"/>
  <c r="AI70" i="5" s="1"/>
  <c r="AJ70" i="5" s="1"/>
  <c r="U70" i="5"/>
  <c r="V70" i="5" s="1"/>
  <c r="W70" i="5" s="1"/>
  <c r="X70" i="5" s="1"/>
  <c r="Y70" i="5" s="1"/>
  <c r="Z70" i="5" s="1"/>
  <c r="AA70" i="5" s="1"/>
  <c r="L70" i="5"/>
  <c r="M70" i="5" s="1"/>
  <c r="N70" i="5" s="1"/>
  <c r="O70" i="5" s="1"/>
  <c r="P70" i="5" s="1"/>
  <c r="Q70" i="5" s="1"/>
  <c r="R70" i="5" s="1"/>
  <c r="C70" i="5"/>
  <c r="D70" i="5" s="1"/>
  <c r="E70" i="5" s="1"/>
  <c r="F70" i="5" s="1"/>
  <c r="G70" i="5" s="1"/>
  <c r="H70" i="5" s="1"/>
  <c r="I70" i="5" s="1"/>
  <c r="AD69" i="5"/>
  <c r="AE69" i="5" s="1"/>
  <c r="AF69" i="5" s="1"/>
  <c r="AG69" i="5" s="1"/>
  <c r="AH69" i="5" s="1"/>
  <c r="AI69" i="5" s="1"/>
  <c r="AJ69" i="5" s="1"/>
  <c r="U69" i="5"/>
  <c r="V69" i="5" s="1"/>
  <c r="W69" i="5" s="1"/>
  <c r="X69" i="5" s="1"/>
  <c r="Y69" i="5" s="1"/>
  <c r="Z69" i="5" s="1"/>
  <c r="AA69" i="5" s="1"/>
  <c r="L69" i="5"/>
  <c r="M69" i="5" s="1"/>
  <c r="N69" i="5" s="1"/>
  <c r="O69" i="5" s="1"/>
  <c r="P69" i="5" s="1"/>
  <c r="Q69" i="5" s="1"/>
  <c r="R69" i="5" s="1"/>
  <c r="C69" i="5"/>
  <c r="D69" i="5" s="1"/>
  <c r="E69" i="5" s="1"/>
  <c r="F69" i="5" s="1"/>
  <c r="G69" i="5" s="1"/>
  <c r="H69" i="5" s="1"/>
  <c r="I69" i="5" s="1"/>
  <c r="AD68" i="5"/>
  <c r="AE68" i="5" s="1"/>
  <c r="AF68" i="5" s="1"/>
  <c r="AG68" i="5" s="1"/>
  <c r="AH68" i="5" s="1"/>
  <c r="AI68" i="5" s="1"/>
  <c r="AJ68" i="5" s="1"/>
  <c r="U68" i="5"/>
  <c r="V68" i="5" s="1"/>
  <c r="W68" i="5" s="1"/>
  <c r="X68" i="5" s="1"/>
  <c r="Y68" i="5" s="1"/>
  <c r="Z68" i="5" s="1"/>
  <c r="AA68" i="5" s="1"/>
  <c r="L68" i="5"/>
  <c r="M68" i="5" s="1"/>
  <c r="N68" i="5" s="1"/>
  <c r="O68" i="5" s="1"/>
  <c r="P68" i="5" s="1"/>
  <c r="Q68" i="5" s="1"/>
  <c r="R68" i="5" s="1"/>
  <c r="C68" i="5"/>
  <c r="D68" i="5" s="1"/>
  <c r="E68" i="5" s="1"/>
  <c r="F68" i="5" s="1"/>
  <c r="G68" i="5" s="1"/>
  <c r="H68" i="5" s="1"/>
  <c r="I68" i="5" s="1"/>
  <c r="AD67" i="5"/>
  <c r="AE67" i="5" s="1"/>
  <c r="AF67" i="5" s="1"/>
  <c r="AG67" i="5" s="1"/>
  <c r="AH67" i="5" s="1"/>
  <c r="AI67" i="5" s="1"/>
  <c r="AJ67" i="5" s="1"/>
  <c r="U67" i="5"/>
  <c r="V67" i="5" s="1"/>
  <c r="W67" i="5" s="1"/>
  <c r="X67" i="5" s="1"/>
  <c r="Y67" i="5" s="1"/>
  <c r="Z67" i="5" s="1"/>
  <c r="AA67" i="5" s="1"/>
  <c r="L67" i="5"/>
  <c r="M67" i="5" s="1"/>
  <c r="N67" i="5" s="1"/>
  <c r="O67" i="5" s="1"/>
  <c r="P67" i="5" s="1"/>
  <c r="Q67" i="5" s="1"/>
  <c r="R67" i="5" s="1"/>
  <c r="C67" i="5"/>
  <c r="D67" i="5" s="1"/>
  <c r="E67" i="5" s="1"/>
  <c r="F67" i="5" s="1"/>
  <c r="G67" i="5" s="1"/>
  <c r="H67" i="5" s="1"/>
  <c r="I67" i="5" s="1"/>
  <c r="AD66" i="5"/>
  <c r="AE66" i="5" s="1"/>
  <c r="AF66" i="5" s="1"/>
  <c r="AG66" i="5" s="1"/>
  <c r="AH66" i="5" s="1"/>
  <c r="AI66" i="5" s="1"/>
  <c r="AJ66" i="5" s="1"/>
  <c r="U66" i="5"/>
  <c r="V66" i="5" s="1"/>
  <c r="W66" i="5" s="1"/>
  <c r="X66" i="5" s="1"/>
  <c r="Y66" i="5" s="1"/>
  <c r="Z66" i="5" s="1"/>
  <c r="AA66" i="5" s="1"/>
  <c r="L66" i="5"/>
  <c r="M66" i="5" s="1"/>
  <c r="N66" i="5" s="1"/>
  <c r="O66" i="5" s="1"/>
  <c r="P66" i="5" s="1"/>
  <c r="Q66" i="5" s="1"/>
  <c r="R66" i="5" s="1"/>
  <c r="C66" i="5"/>
  <c r="D66" i="5" s="1"/>
  <c r="E66" i="5" s="1"/>
  <c r="F66" i="5" s="1"/>
  <c r="G66" i="5" s="1"/>
  <c r="H66" i="5" s="1"/>
  <c r="I66" i="5" s="1"/>
  <c r="AD65" i="5"/>
  <c r="AE65" i="5" s="1"/>
  <c r="AF65" i="5" s="1"/>
  <c r="AG65" i="5" s="1"/>
  <c r="AH65" i="5" s="1"/>
  <c r="AI65" i="5" s="1"/>
  <c r="AJ65" i="5" s="1"/>
  <c r="U65" i="5"/>
  <c r="V65" i="5" s="1"/>
  <c r="W65" i="5" s="1"/>
  <c r="X65" i="5" s="1"/>
  <c r="Y65" i="5" s="1"/>
  <c r="Z65" i="5" s="1"/>
  <c r="AA65" i="5" s="1"/>
  <c r="L65" i="5"/>
  <c r="M65" i="5" s="1"/>
  <c r="N65" i="5" s="1"/>
  <c r="O65" i="5" s="1"/>
  <c r="P65" i="5" s="1"/>
  <c r="Q65" i="5" s="1"/>
  <c r="R65" i="5" s="1"/>
  <c r="C65" i="5"/>
  <c r="D65" i="5" s="1"/>
  <c r="E65" i="5" s="1"/>
  <c r="F65" i="5" s="1"/>
  <c r="G65" i="5" s="1"/>
  <c r="H65" i="5" s="1"/>
  <c r="I65" i="5" s="1"/>
  <c r="AD56" i="5"/>
  <c r="AE56" i="5" s="1"/>
  <c r="AF56" i="5" s="1"/>
  <c r="AG56" i="5" s="1"/>
  <c r="AH56" i="5" s="1"/>
  <c r="AI56" i="5" s="1"/>
  <c r="AJ56" i="5" s="1"/>
  <c r="U56" i="5"/>
  <c r="V56" i="5" s="1"/>
  <c r="W56" i="5" s="1"/>
  <c r="X56" i="5" s="1"/>
  <c r="Y56" i="5" s="1"/>
  <c r="Z56" i="5" s="1"/>
  <c r="AA56" i="5" s="1"/>
  <c r="L56" i="5"/>
  <c r="M56" i="5" s="1"/>
  <c r="N56" i="5" s="1"/>
  <c r="O56" i="5" s="1"/>
  <c r="P56" i="5" s="1"/>
  <c r="Q56" i="5" s="1"/>
  <c r="R56" i="5" s="1"/>
  <c r="C56" i="5"/>
  <c r="D56" i="5" s="1"/>
  <c r="E56" i="5" s="1"/>
  <c r="F56" i="5" s="1"/>
  <c r="G56" i="5" s="1"/>
  <c r="H56" i="5" s="1"/>
  <c r="I56" i="5" s="1"/>
  <c r="AD55" i="5"/>
  <c r="AE55" i="5" s="1"/>
  <c r="AF55" i="5" s="1"/>
  <c r="AG55" i="5" s="1"/>
  <c r="AH55" i="5" s="1"/>
  <c r="AI55" i="5" s="1"/>
  <c r="AJ55" i="5" s="1"/>
  <c r="U55" i="5"/>
  <c r="V55" i="5" s="1"/>
  <c r="W55" i="5" s="1"/>
  <c r="X55" i="5" s="1"/>
  <c r="Y55" i="5" s="1"/>
  <c r="Z55" i="5" s="1"/>
  <c r="AA55" i="5" s="1"/>
  <c r="L55" i="5"/>
  <c r="M55" i="5" s="1"/>
  <c r="N55" i="5" s="1"/>
  <c r="O55" i="5" s="1"/>
  <c r="P55" i="5" s="1"/>
  <c r="Q55" i="5" s="1"/>
  <c r="R55" i="5" s="1"/>
  <c r="C55" i="5"/>
  <c r="D55" i="5" s="1"/>
  <c r="E55" i="5" s="1"/>
  <c r="F55" i="5" s="1"/>
  <c r="G55" i="5" s="1"/>
  <c r="H55" i="5" s="1"/>
  <c r="I55" i="5" s="1"/>
  <c r="AD54" i="5"/>
  <c r="AE54" i="5" s="1"/>
  <c r="AF54" i="5" s="1"/>
  <c r="AG54" i="5" s="1"/>
  <c r="AH54" i="5" s="1"/>
  <c r="AI54" i="5" s="1"/>
  <c r="AJ54" i="5" s="1"/>
  <c r="U54" i="5"/>
  <c r="V54" i="5" s="1"/>
  <c r="W54" i="5" s="1"/>
  <c r="X54" i="5" s="1"/>
  <c r="Y54" i="5" s="1"/>
  <c r="Z54" i="5" s="1"/>
  <c r="AA54" i="5" s="1"/>
  <c r="L54" i="5"/>
  <c r="M54" i="5" s="1"/>
  <c r="N54" i="5" s="1"/>
  <c r="O54" i="5" s="1"/>
  <c r="P54" i="5" s="1"/>
  <c r="Q54" i="5" s="1"/>
  <c r="R54" i="5" s="1"/>
  <c r="C54" i="5"/>
  <c r="D54" i="5" s="1"/>
  <c r="E54" i="5" s="1"/>
  <c r="F54" i="5" s="1"/>
  <c r="G54" i="5" s="1"/>
  <c r="H54" i="5" s="1"/>
  <c r="I54" i="5" s="1"/>
  <c r="AD53" i="5"/>
  <c r="AE53" i="5" s="1"/>
  <c r="AF53" i="5" s="1"/>
  <c r="AG53" i="5" s="1"/>
  <c r="AH53" i="5" s="1"/>
  <c r="AI53" i="5" s="1"/>
  <c r="AJ53" i="5" s="1"/>
  <c r="U53" i="5"/>
  <c r="V53" i="5" s="1"/>
  <c r="W53" i="5" s="1"/>
  <c r="X53" i="5" s="1"/>
  <c r="Y53" i="5" s="1"/>
  <c r="Z53" i="5" s="1"/>
  <c r="AA53" i="5" s="1"/>
  <c r="L53" i="5"/>
  <c r="M53" i="5" s="1"/>
  <c r="N53" i="5" s="1"/>
  <c r="O53" i="5" s="1"/>
  <c r="P53" i="5" s="1"/>
  <c r="Q53" i="5" s="1"/>
  <c r="R53" i="5" s="1"/>
  <c r="C53" i="5"/>
  <c r="D53" i="5" s="1"/>
  <c r="E53" i="5" s="1"/>
  <c r="F53" i="5" s="1"/>
  <c r="G53" i="5" s="1"/>
  <c r="H53" i="5" s="1"/>
  <c r="I53" i="5" s="1"/>
  <c r="AD52" i="5"/>
  <c r="AE52" i="5" s="1"/>
  <c r="AF52" i="5" s="1"/>
  <c r="AG52" i="5" s="1"/>
  <c r="AH52" i="5" s="1"/>
  <c r="AI52" i="5" s="1"/>
  <c r="AJ52" i="5" s="1"/>
  <c r="U52" i="5"/>
  <c r="V52" i="5" s="1"/>
  <c r="W52" i="5" s="1"/>
  <c r="X52" i="5" s="1"/>
  <c r="Y52" i="5" s="1"/>
  <c r="Z52" i="5" s="1"/>
  <c r="AA52" i="5" s="1"/>
  <c r="L52" i="5"/>
  <c r="M52" i="5" s="1"/>
  <c r="N52" i="5" s="1"/>
  <c r="O52" i="5" s="1"/>
  <c r="P52" i="5" s="1"/>
  <c r="Q52" i="5" s="1"/>
  <c r="R52" i="5" s="1"/>
  <c r="C52" i="5"/>
  <c r="D52" i="5" s="1"/>
  <c r="E52" i="5" s="1"/>
  <c r="F52" i="5" s="1"/>
  <c r="G52" i="5" s="1"/>
  <c r="H52" i="5" s="1"/>
  <c r="I52" i="5" s="1"/>
  <c r="AD51" i="5"/>
  <c r="AE51" i="5" s="1"/>
  <c r="AF51" i="5" s="1"/>
  <c r="AG51" i="5" s="1"/>
  <c r="AH51" i="5" s="1"/>
  <c r="AI51" i="5" s="1"/>
  <c r="AJ51" i="5" s="1"/>
  <c r="U51" i="5"/>
  <c r="V51" i="5" s="1"/>
  <c r="W51" i="5" s="1"/>
  <c r="X51" i="5" s="1"/>
  <c r="Y51" i="5" s="1"/>
  <c r="Z51" i="5" s="1"/>
  <c r="AA51" i="5" s="1"/>
  <c r="L51" i="5"/>
  <c r="M51" i="5" s="1"/>
  <c r="N51" i="5" s="1"/>
  <c r="O51" i="5" s="1"/>
  <c r="P51" i="5" s="1"/>
  <c r="Q51" i="5" s="1"/>
  <c r="R51" i="5" s="1"/>
  <c r="C51" i="5"/>
  <c r="D51" i="5" s="1"/>
  <c r="E51" i="5" s="1"/>
  <c r="F51" i="5" s="1"/>
  <c r="G51" i="5" s="1"/>
  <c r="H51" i="5" s="1"/>
  <c r="I51" i="5" s="1"/>
  <c r="AD50" i="5"/>
  <c r="AE50" i="5" s="1"/>
  <c r="AF50" i="5" s="1"/>
  <c r="AG50" i="5" s="1"/>
  <c r="AH50" i="5" s="1"/>
  <c r="AI50" i="5" s="1"/>
  <c r="AJ50" i="5" s="1"/>
  <c r="U50" i="5"/>
  <c r="V50" i="5" s="1"/>
  <c r="W50" i="5" s="1"/>
  <c r="X50" i="5" s="1"/>
  <c r="Y50" i="5" s="1"/>
  <c r="Z50" i="5" s="1"/>
  <c r="AA50" i="5" s="1"/>
  <c r="L50" i="5"/>
  <c r="M50" i="5" s="1"/>
  <c r="N50" i="5" s="1"/>
  <c r="O50" i="5" s="1"/>
  <c r="P50" i="5" s="1"/>
  <c r="Q50" i="5" s="1"/>
  <c r="R50" i="5" s="1"/>
  <c r="C50" i="5"/>
  <c r="D50" i="5" s="1"/>
  <c r="E50" i="5" s="1"/>
  <c r="F50" i="5" s="1"/>
  <c r="G50" i="5" s="1"/>
  <c r="H50" i="5" s="1"/>
  <c r="I50" i="5" s="1"/>
  <c r="AD49" i="5"/>
  <c r="AE49" i="5" s="1"/>
  <c r="AF49" i="5" s="1"/>
  <c r="AG49" i="5" s="1"/>
  <c r="AH49" i="5" s="1"/>
  <c r="AI49" i="5" s="1"/>
  <c r="AJ49" i="5" s="1"/>
  <c r="U49" i="5"/>
  <c r="V49" i="5" s="1"/>
  <c r="W49" i="5" s="1"/>
  <c r="X49" i="5" s="1"/>
  <c r="Y49" i="5" s="1"/>
  <c r="Z49" i="5" s="1"/>
  <c r="AA49" i="5" s="1"/>
  <c r="L49" i="5"/>
  <c r="M49" i="5" s="1"/>
  <c r="N49" i="5" s="1"/>
  <c r="O49" i="5" s="1"/>
  <c r="P49" i="5" s="1"/>
  <c r="Q49" i="5" s="1"/>
  <c r="R49" i="5" s="1"/>
  <c r="C49" i="5"/>
  <c r="D49" i="5" s="1"/>
  <c r="E49" i="5" s="1"/>
  <c r="F49" i="5" s="1"/>
  <c r="G49" i="5" s="1"/>
  <c r="H49" i="5" s="1"/>
  <c r="I49" i="5" s="1"/>
  <c r="AD48" i="5"/>
  <c r="AE48" i="5" s="1"/>
  <c r="AF48" i="5" s="1"/>
  <c r="AG48" i="5" s="1"/>
  <c r="AH48" i="5" s="1"/>
  <c r="AI48" i="5" s="1"/>
  <c r="AJ48" i="5" s="1"/>
  <c r="U48" i="5"/>
  <c r="V48" i="5" s="1"/>
  <c r="W48" i="5" s="1"/>
  <c r="X48" i="5" s="1"/>
  <c r="Y48" i="5" s="1"/>
  <c r="Z48" i="5" s="1"/>
  <c r="AA48" i="5" s="1"/>
  <c r="L48" i="5"/>
  <c r="M48" i="5" s="1"/>
  <c r="N48" i="5" s="1"/>
  <c r="O48" i="5" s="1"/>
  <c r="P48" i="5" s="1"/>
  <c r="Q48" i="5" s="1"/>
  <c r="R48" i="5" s="1"/>
  <c r="C48" i="5"/>
  <c r="D48" i="5" s="1"/>
  <c r="E48" i="5" s="1"/>
  <c r="F48" i="5" s="1"/>
  <c r="G48" i="5" s="1"/>
  <c r="H48" i="5" s="1"/>
  <c r="I48" i="5" s="1"/>
  <c r="AD47" i="5"/>
  <c r="AE47" i="5" s="1"/>
  <c r="AF47" i="5" s="1"/>
  <c r="AG47" i="5" s="1"/>
  <c r="AH47" i="5" s="1"/>
  <c r="AI47" i="5" s="1"/>
  <c r="AJ47" i="5" s="1"/>
  <c r="U47" i="5"/>
  <c r="V47" i="5" s="1"/>
  <c r="W47" i="5" s="1"/>
  <c r="X47" i="5" s="1"/>
  <c r="Y47" i="5" s="1"/>
  <c r="Z47" i="5" s="1"/>
  <c r="AA47" i="5" s="1"/>
  <c r="L47" i="5"/>
  <c r="M47" i="5" s="1"/>
  <c r="N47" i="5" s="1"/>
  <c r="O47" i="5" s="1"/>
  <c r="P47" i="5" s="1"/>
  <c r="Q47" i="5" s="1"/>
  <c r="R47" i="5" s="1"/>
  <c r="C47" i="5"/>
  <c r="D47" i="5" s="1"/>
  <c r="E47" i="5" s="1"/>
  <c r="F47" i="5" s="1"/>
  <c r="G47" i="5" s="1"/>
  <c r="H47" i="5" s="1"/>
  <c r="I47" i="5" s="1"/>
  <c r="AD38" i="5"/>
  <c r="AE38" i="5" s="1"/>
  <c r="AF38" i="5" s="1"/>
  <c r="AG38" i="5" s="1"/>
  <c r="AH38" i="5" s="1"/>
  <c r="AI38" i="5" s="1"/>
  <c r="AJ38" i="5" s="1"/>
  <c r="U38" i="5"/>
  <c r="V38" i="5" s="1"/>
  <c r="W38" i="5" s="1"/>
  <c r="X38" i="5" s="1"/>
  <c r="Y38" i="5" s="1"/>
  <c r="Z38" i="5" s="1"/>
  <c r="AA38" i="5" s="1"/>
  <c r="L38" i="5"/>
  <c r="M38" i="5" s="1"/>
  <c r="N38" i="5" s="1"/>
  <c r="O38" i="5" s="1"/>
  <c r="P38" i="5" s="1"/>
  <c r="Q38" i="5" s="1"/>
  <c r="R38" i="5" s="1"/>
  <c r="C38" i="5"/>
  <c r="D38" i="5" s="1"/>
  <c r="E38" i="5" s="1"/>
  <c r="F38" i="5" s="1"/>
  <c r="G38" i="5" s="1"/>
  <c r="H38" i="5" s="1"/>
  <c r="I38" i="5" s="1"/>
  <c r="AD37" i="5"/>
  <c r="AE37" i="5" s="1"/>
  <c r="AF37" i="5" s="1"/>
  <c r="AG37" i="5" s="1"/>
  <c r="AH37" i="5" s="1"/>
  <c r="AI37" i="5" s="1"/>
  <c r="AJ37" i="5" s="1"/>
  <c r="U37" i="5"/>
  <c r="V37" i="5" s="1"/>
  <c r="W37" i="5" s="1"/>
  <c r="X37" i="5" s="1"/>
  <c r="Y37" i="5" s="1"/>
  <c r="Z37" i="5" s="1"/>
  <c r="AA37" i="5" s="1"/>
  <c r="L37" i="5"/>
  <c r="M37" i="5" s="1"/>
  <c r="N37" i="5" s="1"/>
  <c r="O37" i="5" s="1"/>
  <c r="P37" i="5" s="1"/>
  <c r="Q37" i="5" s="1"/>
  <c r="R37" i="5" s="1"/>
  <c r="C37" i="5"/>
  <c r="D37" i="5" s="1"/>
  <c r="E37" i="5" s="1"/>
  <c r="F37" i="5" s="1"/>
  <c r="G37" i="5" s="1"/>
  <c r="H37" i="5" s="1"/>
  <c r="I37" i="5" s="1"/>
  <c r="AD36" i="5"/>
  <c r="AE36" i="5" s="1"/>
  <c r="AF36" i="5" s="1"/>
  <c r="AG36" i="5" s="1"/>
  <c r="AH36" i="5" s="1"/>
  <c r="AI36" i="5" s="1"/>
  <c r="AJ36" i="5" s="1"/>
  <c r="U36" i="5"/>
  <c r="V36" i="5" s="1"/>
  <c r="W36" i="5" s="1"/>
  <c r="X36" i="5" s="1"/>
  <c r="Y36" i="5" s="1"/>
  <c r="Z36" i="5" s="1"/>
  <c r="AA36" i="5" s="1"/>
  <c r="L36" i="5"/>
  <c r="M36" i="5" s="1"/>
  <c r="N36" i="5" s="1"/>
  <c r="O36" i="5" s="1"/>
  <c r="P36" i="5" s="1"/>
  <c r="Q36" i="5" s="1"/>
  <c r="R36" i="5" s="1"/>
  <c r="C36" i="5"/>
  <c r="D36" i="5" s="1"/>
  <c r="E36" i="5" s="1"/>
  <c r="F36" i="5" s="1"/>
  <c r="G36" i="5" s="1"/>
  <c r="H36" i="5" s="1"/>
  <c r="I36" i="5" s="1"/>
  <c r="AD35" i="5"/>
  <c r="AE35" i="5" s="1"/>
  <c r="AF35" i="5" s="1"/>
  <c r="AG35" i="5" s="1"/>
  <c r="AH35" i="5" s="1"/>
  <c r="AI35" i="5" s="1"/>
  <c r="AJ35" i="5" s="1"/>
  <c r="U35" i="5"/>
  <c r="V35" i="5" s="1"/>
  <c r="W35" i="5" s="1"/>
  <c r="X35" i="5" s="1"/>
  <c r="Y35" i="5" s="1"/>
  <c r="Z35" i="5" s="1"/>
  <c r="AA35" i="5" s="1"/>
  <c r="L35" i="5"/>
  <c r="M35" i="5" s="1"/>
  <c r="N35" i="5" s="1"/>
  <c r="O35" i="5" s="1"/>
  <c r="P35" i="5" s="1"/>
  <c r="Q35" i="5" s="1"/>
  <c r="R35" i="5" s="1"/>
  <c r="C35" i="5"/>
  <c r="D35" i="5" s="1"/>
  <c r="E35" i="5" s="1"/>
  <c r="F35" i="5" s="1"/>
  <c r="G35" i="5" s="1"/>
  <c r="H35" i="5" s="1"/>
  <c r="I35" i="5" s="1"/>
  <c r="AD34" i="5"/>
  <c r="AE34" i="5" s="1"/>
  <c r="AF34" i="5" s="1"/>
  <c r="AG34" i="5" s="1"/>
  <c r="AH34" i="5" s="1"/>
  <c r="AI34" i="5" s="1"/>
  <c r="AJ34" i="5" s="1"/>
  <c r="U34" i="5"/>
  <c r="V34" i="5" s="1"/>
  <c r="W34" i="5" s="1"/>
  <c r="X34" i="5" s="1"/>
  <c r="Y34" i="5" s="1"/>
  <c r="Z34" i="5" s="1"/>
  <c r="AA34" i="5" s="1"/>
  <c r="L34" i="5"/>
  <c r="M34" i="5" s="1"/>
  <c r="N34" i="5" s="1"/>
  <c r="O34" i="5" s="1"/>
  <c r="P34" i="5" s="1"/>
  <c r="Q34" i="5" s="1"/>
  <c r="R34" i="5" s="1"/>
  <c r="C34" i="5"/>
  <c r="D34" i="5" s="1"/>
  <c r="E34" i="5" s="1"/>
  <c r="F34" i="5" s="1"/>
  <c r="G34" i="5" s="1"/>
  <c r="H34" i="5" s="1"/>
  <c r="I34" i="5" s="1"/>
  <c r="AD33" i="5"/>
  <c r="AE33" i="5" s="1"/>
  <c r="AF33" i="5" s="1"/>
  <c r="AG33" i="5" s="1"/>
  <c r="AH33" i="5" s="1"/>
  <c r="AI33" i="5" s="1"/>
  <c r="AJ33" i="5" s="1"/>
  <c r="U33" i="5"/>
  <c r="V33" i="5" s="1"/>
  <c r="W33" i="5" s="1"/>
  <c r="X33" i="5" s="1"/>
  <c r="Y33" i="5" s="1"/>
  <c r="Z33" i="5" s="1"/>
  <c r="AA33" i="5" s="1"/>
  <c r="L33" i="5"/>
  <c r="M33" i="5" s="1"/>
  <c r="N33" i="5" s="1"/>
  <c r="O33" i="5" s="1"/>
  <c r="P33" i="5" s="1"/>
  <c r="Q33" i="5" s="1"/>
  <c r="R33" i="5" s="1"/>
  <c r="C33" i="5"/>
  <c r="D33" i="5" s="1"/>
  <c r="E33" i="5" s="1"/>
  <c r="F33" i="5" s="1"/>
  <c r="G33" i="5" s="1"/>
  <c r="H33" i="5" s="1"/>
  <c r="I33" i="5" s="1"/>
  <c r="AD32" i="5"/>
  <c r="AE32" i="5" s="1"/>
  <c r="AF32" i="5" s="1"/>
  <c r="AG32" i="5" s="1"/>
  <c r="AH32" i="5" s="1"/>
  <c r="AI32" i="5" s="1"/>
  <c r="AJ32" i="5" s="1"/>
  <c r="U32" i="5"/>
  <c r="V32" i="5" s="1"/>
  <c r="W32" i="5" s="1"/>
  <c r="X32" i="5" s="1"/>
  <c r="Y32" i="5" s="1"/>
  <c r="Z32" i="5" s="1"/>
  <c r="AA32" i="5" s="1"/>
  <c r="L32" i="5"/>
  <c r="M32" i="5" s="1"/>
  <c r="N32" i="5" s="1"/>
  <c r="O32" i="5" s="1"/>
  <c r="P32" i="5" s="1"/>
  <c r="Q32" i="5" s="1"/>
  <c r="R32" i="5" s="1"/>
  <c r="C32" i="5"/>
  <c r="D32" i="5" s="1"/>
  <c r="E32" i="5" s="1"/>
  <c r="F32" i="5" s="1"/>
  <c r="G32" i="5" s="1"/>
  <c r="H32" i="5" s="1"/>
  <c r="I32" i="5" s="1"/>
  <c r="AD31" i="5"/>
  <c r="AE31" i="5" s="1"/>
  <c r="AF31" i="5" s="1"/>
  <c r="AG31" i="5" s="1"/>
  <c r="AH31" i="5" s="1"/>
  <c r="AI31" i="5" s="1"/>
  <c r="AJ31" i="5" s="1"/>
  <c r="U31" i="5"/>
  <c r="V31" i="5" s="1"/>
  <c r="W31" i="5" s="1"/>
  <c r="X31" i="5" s="1"/>
  <c r="Y31" i="5" s="1"/>
  <c r="Z31" i="5" s="1"/>
  <c r="AA31" i="5" s="1"/>
  <c r="L31" i="5"/>
  <c r="M31" i="5" s="1"/>
  <c r="N31" i="5" s="1"/>
  <c r="O31" i="5" s="1"/>
  <c r="P31" i="5" s="1"/>
  <c r="Q31" i="5" s="1"/>
  <c r="R31" i="5" s="1"/>
  <c r="C31" i="5"/>
  <c r="D31" i="5" s="1"/>
  <c r="E31" i="5" s="1"/>
  <c r="F31" i="5" s="1"/>
  <c r="G31" i="5" s="1"/>
  <c r="H31" i="5" s="1"/>
  <c r="I31" i="5" s="1"/>
  <c r="AD30" i="5"/>
  <c r="AE30" i="5" s="1"/>
  <c r="AF30" i="5" s="1"/>
  <c r="AG30" i="5" s="1"/>
  <c r="AH30" i="5" s="1"/>
  <c r="AI30" i="5" s="1"/>
  <c r="AJ30" i="5" s="1"/>
  <c r="U30" i="5"/>
  <c r="V30" i="5" s="1"/>
  <c r="W30" i="5" s="1"/>
  <c r="X30" i="5" s="1"/>
  <c r="Y30" i="5" s="1"/>
  <c r="Z30" i="5" s="1"/>
  <c r="AA30" i="5" s="1"/>
  <c r="L30" i="5"/>
  <c r="M30" i="5" s="1"/>
  <c r="N30" i="5" s="1"/>
  <c r="O30" i="5" s="1"/>
  <c r="P30" i="5" s="1"/>
  <c r="Q30" i="5" s="1"/>
  <c r="R30" i="5" s="1"/>
  <c r="C30" i="5"/>
  <c r="D30" i="5" s="1"/>
  <c r="E30" i="5" s="1"/>
  <c r="F30" i="5" s="1"/>
  <c r="G30" i="5" s="1"/>
  <c r="H30" i="5" s="1"/>
  <c r="I30" i="5" s="1"/>
  <c r="AD29" i="5"/>
  <c r="AE29" i="5" s="1"/>
  <c r="AF29" i="5" s="1"/>
  <c r="AG29" i="5" s="1"/>
  <c r="AH29" i="5" s="1"/>
  <c r="AI29" i="5" s="1"/>
  <c r="AJ29" i="5" s="1"/>
  <c r="U29" i="5"/>
  <c r="V29" i="5" s="1"/>
  <c r="W29" i="5" s="1"/>
  <c r="X29" i="5" s="1"/>
  <c r="Y29" i="5" s="1"/>
  <c r="Z29" i="5" s="1"/>
  <c r="AA29" i="5" s="1"/>
  <c r="L29" i="5"/>
  <c r="M29" i="5" s="1"/>
  <c r="N29" i="5" s="1"/>
  <c r="O29" i="5" s="1"/>
  <c r="P29" i="5" s="1"/>
  <c r="Q29" i="5" s="1"/>
  <c r="R29" i="5" s="1"/>
  <c r="C29" i="5"/>
  <c r="D29" i="5" s="1"/>
  <c r="E29" i="5" s="1"/>
  <c r="F29" i="5" s="1"/>
  <c r="G29" i="5" s="1"/>
  <c r="H29" i="5" s="1"/>
  <c r="I29" i="5" s="1"/>
  <c r="C39" i="5"/>
  <c r="D39" i="5" s="1"/>
  <c r="E39" i="5" s="1"/>
  <c r="F39" i="5" s="1"/>
  <c r="G39" i="5" s="1"/>
  <c r="H39" i="5" s="1"/>
  <c r="I39" i="5" s="1"/>
  <c r="L39" i="5"/>
  <c r="M39" i="5" s="1"/>
  <c r="N39" i="5" s="1"/>
  <c r="O39" i="5" s="1"/>
  <c r="P39" i="5" s="1"/>
  <c r="Q39" i="5" s="1"/>
  <c r="R39" i="5" s="1"/>
  <c r="U39" i="5"/>
  <c r="V39" i="5" s="1"/>
  <c r="W39" i="5" s="1"/>
  <c r="X39" i="5" s="1"/>
  <c r="Y39" i="5" s="1"/>
  <c r="Z39" i="5" s="1"/>
  <c r="AA39" i="5" s="1"/>
  <c r="AD39" i="5"/>
  <c r="AE39" i="5" s="1"/>
  <c r="AF39" i="5" s="1"/>
  <c r="AG39" i="5" s="1"/>
  <c r="AH39" i="5" s="1"/>
  <c r="AI39" i="5" s="1"/>
  <c r="AJ39" i="5" s="1"/>
  <c r="AD155" i="5"/>
  <c r="AE155" i="5" s="1"/>
  <c r="AF155" i="5" s="1"/>
  <c r="AG155" i="5" s="1"/>
  <c r="AH155" i="5" s="1"/>
  <c r="AI155" i="5" s="1"/>
  <c r="AJ155" i="5" s="1"/>
  <c r="U155" i="5"/>
  <c r="V155" i="5" s="1"/>
  <c r="W155" i="5" s="1"/>
  <c r="X155" i="5" s="1"/>
  <c r="Y155" i="5" s="1"/>
  <c r="Z155" i="5" s="1"/>
  <c r="AA155" i="5" s="1"/>
  <c r="L155" i="5"/>
  <c r="C155" i="5"/>
  <c r="D155" i="5" s="1"/>
  <c r="E155" i="5" s="1"/>
  <c r="F155" i="5" s="1"/>
  <c r="G155" i="5" s="1"/>
  <c r="H155" i="5" s="1"/>
  <c r="I155" i="5" s="1"/>
  <c r="AD154" i="5"/>
  <c r="AE154" i="5" s="1"/>
  <c r="AF154" i="5" s="1"/>
  <c r="AG154" i="5" s="1"/>
  <c r="AH154" i="5" s="1"/>
  <c r="AI154" i="5" s="1"/>
  <c r="AJ154" i="5" s="1"/>
  <c r="U154" i="5"/>
  <c r="V154" i="5" s="1"/>
  <c r="W154" i="5" s="1"/>
  <c r="X154" i="5" s="1"/>
  <c r="Y154" i="5" s="1"/>
  <c r="Z154" i="5" s="1"/>
  <c r="AA154" i="5" s="1"/>
  <c r="L154" i="5"/>
  <c r="M154" i="5" s="1"/>
  <c r="N154" i="5" s="1"/>
  <c r="O154" i="5" s="1"/>
  <c r="P154" i="5" s="1"/>
  <c r="Q154" i="5" s="1"/>
  <c r="R154" i="5" s="1"/>
  <c r="C154" i="5"/>
  <c r="D154" i="5" s="1"/>
  <c r="E154" i="5" s="1"/>
  <c r="F154" i="5" s="1"/>
  <c r="G154" i="5" s="1"/>
  <c r="H154" i="5" s="1"/>
  <c r="I154" i="5" s="1"/>
  <c r="AD153" i="5"/>
  <c r="AE153" i="5" s="1"/>
  <c r="AF153" i="5" s="1"/>
  <c r="AG153" i="5" s="1"/>
  <c r="AH153" i="5" s="1"/>
  <c r="AI153" i="5" s="1"/>
  <c r="AJ153" i="5" s="1"/>
  <c r="U153" i="5"/>
  <c r="V153" i="5" s="1"/>
  <c r="W153" i="5" s="1"/>
  <c r="X153" i="5" s="1"/>
  <c r="Y153" i="5" s="1"/>
  <c r="Z153" i="5" s="1"/>
  <c r="AA153" i="5" s="1"/>
  <c r="L153" i="5"/>
  <c r="M153" i="5" s="1"/>
  <c r="N153" i="5" s="1"/>
  <c r="O153" i="5" s="1"/>
  <c r="P153" i="5" s="1"/>
  <c r="Q153" i="5" s="1"/>
  <c r="R153" i="5" s="1"/>
  <c r="C153" i="5"/>
  <c r="D153" i="5" s="1"/>
  <c r="E153" i="5" s="1"/>
  <c r="F153" i="5" s="1"/>
  <c r="G153" i="5" s="1"/>
  <c r="H153" i="5" s="1"/>
  <c r="I153" i="5" s="1"/>
  <c r="AD152" i="5"/>
  <c r="AE152" i="5" s="1"/>
  <c r="AF152" i="5" s="1"/>
  <c r="AG152" i="5" s="1"/>
  <c r="AH152" i="5" s="1"/>
  <c r="AI152" i="5" s="1"/>
  <c r="AJ152" i="5" s="1"/>
  <c r="U152" i="5"/>
  <c r="V152" i="5" s="1"/>
  <c r="W152" i="5" s="1"/>
  <c r="X152" i="5" s="1"/>
  <c r="Y152" i="5" s="1"/>
  <c r="Z152" i="5" s="1"/>
  <c r="AA152" i="5" s="1"/>
  <c r="L152" i="5"/>
  <c r="M152" i="5" s="1"/>
  <c r="N152" i="5" s="1"/>
  <c r="O152" i="5" s="1"/>
  <c r="P152" i="5" s="1"/>
  <c r="Q152" i="5" s="1"/>
  <c r="R152" i="5" s="1"/>
  <c r="C152" i="5"/>
  <c r="D152" i="5" s="1"/>
  <c r="E152" i="5" s="1"/>
  <c r="F152" i="5" s="1"/>
  <c r="G152" i="5" s="1"/>
  <c r="H152" i="5" s="1"/>
  <c r="I152" i="5" s="1"/>
  <c r="AD151" i="5"/>
  <c r="AE151" i="5" s="1"/>
  <c r="AF151" i="5" s="1"/>
  <c r="AG151" i="5" s="1"/>
  <c r="AH151" i="5" s="1"/>
  <c r="AI151" i="5" s="1"/>
  <c r="AJ151" i="5" s="1"/>
  <c r="U151" i="5"/>
  <c r="V151" i="5" s="1"/>
  <c r="W151" i="5" s="1"/>
  <c r="X151" i="5" s="1"/>
  <c r="Y151" i="5" s="1"/>
  <c r="Z151" i="5" s="1"/>
  <c r="AA151" i="5" s="1"/>
  <c r="L151" i="5"/>
  <c r="M151" i="5" s="1"/>
  <c r="N151" i="5" s="1"/>
  <c r="O151" i="5" s="1"/>
  <c r="P151" i="5" s="1"/>
  <c r="Q151" i="5" s="1"/>
  <c r="R151" i="5" s="1"/>
  <c r="C151" i="5"/>
  <c r="D151" i="5" s="1"/>
  <c r="E151" i="5" s="1"/>
  <c r="F151" i="5" s="1"/>
  <c r="G151" i="5" s="1"/>
  <c r="H151" i="5" s="1"/>
  <c r="I151" i="5" s="1"/>
  <c r="AE135" i="5"/>
  <c r="AF135" i="5" s="1"/>
  <c r="AG135" i="5" s="1"/>
  <c r="AH135" i="5" s="1"/>
  <c r="AI135" i="5" s="1"/>
  <c r="AJ135" i="5" s="1"/>
  <c r="V135" i="5"/>
  <c r="W135" i="5" s="1"/>
  <c r="X135" i="5" s="1"/>
  <c r="Y135" i="5" s="1"/>
  <c r="Z135" i="5" s="1"/>
  <c r="AA135" i="5" s="1"/>
  <c r="M135" i="5"/>
  <c r="N135" i="5" s="1"/>
  <c r="O135" i="5" s="1"/>
  <c r="P135" i="5" s="1"/>
  <c r="Q135" i="5" s="1"/>
  <c r="R135" i="5" s="1"/>
  <c r="D135" i="5"/>
  <c r="E135" i="5" s="1"/>
  <c r="F135" i="5" s="1"/>
  <c r="G135" i="5" s="1"/>
  <c r="H135" i="5" s="1"/>
  <c r="I135" i="5" s="1"/>
  <c r="AD134" i="5"/>
  <c r="AE134" i="5" s="1"/>
  <c r="AF134" i="5" s="1"/>
  <c r="AG134" i="5" s="1"/>
  <c r="AH134" i="5" s="1"/>
  <c r="AI134" i="5" s="1"/>
  <c r="AJ134" i="5" s="1"/>
  <c r="U134" i="5"/>
  <c r="V134" i="5" s="1"/>
  <c r="W134" i="5" s="1"/>
  <c r="X134" i="5" s="1"/>
  <c r="Y134" i="5" s="1"/>
  <c r="Z134" i="5" s="1"/>
  <c r="AA134" i="5" s="1"/>
  <c r="L134" i="5"/>
  <c r="M134" i="5" s="1"/>
  <c r="N134" i="5" s="1"/>
  <c r="O134" i="5" s="1"/>
  <c r="P134" i="5" s="1"/>
  <c r="Q134" i="5" s="1"/>
  <c r="R134" i="5" s="1"/>
  <c r="C134" i="5"/>
  <c r="D134" i="5" s="1"/>
  <c r="E134" i="5" s="1"/>
  <c r="F134" i="5" s="1"/>
  <c r="G134" i="5" s="1"/>
  <c r="H134" i="5" s="1"/>
  <c r="I134" i="5" s="1"/>
  <c r="AD133" i="5"/>
  <c r="AE133" i="5" s="1"/>
  <c r="AF133" i="5" s="1"/>
  <c r="AG133" i="5" s="1"/>
  <c r="AH133" i="5" s="1"/>
  <c r="AI133" i="5" s="1"/>
  <c r="AJ133" i="5" s="1"/>
  <c r="U133" i="5"/>
  <c r="V133" i="5" s="1"/>
  <c r="W133" i="5" s="1"/>
  <c r="X133" i="5" s="1"/>
  <c r="Y133" i="5" s="1"/>
  <c r="Z133" i="5" s="1"/>
  <c r="AA133" i="5" s="1"/>
  <c r="L133" i="5"/>
  <c r="M133" i="5" s="1"/>
  <c r="N133" i="5" s="1"/>
  <c r="O133" i="5" s="1"/>
  <c r="P133" i="5" s="1"/>
  <c r="Q133" i="5" s="1"/>
  <c r="R133" i="5" s="1"/>
  <c r="C133" i="5"/>
  <c r="D133" i="5" s="1"/>
  <c r="E133" i="5" s="1"/>
  <c r="F133" i="5" s="1"/>
  <c r="G133" i="5" s="1"/>
  <c r="H133" i="5" s="1"/>
  <c r="I133" i="5" s="1"/>
  <c r="AD132" i="5"/>
  <c r="AE132" i="5" s="1"/>
  <c r="AF132" i="5" s="1"/>
  <c r="AG132" i="5" s="1"/>
  <c r="AH132" i="5" s="1"/>
  <c r="AI132" i="5" s="1"/>
  <c r="AJ132" i="5" s="1"/>
  <c r="U132" i="5"/>
  <c r="V132" i="5" s="1"/>
  <c r="W132" i="5" s="1"/>
  <c r="X132" i="5" s="1"/>
  <c r="Y132" i="5" s="1"/>
  <c r="Z132" i="5" s="1"/>
  <c r="AA132" i="5" s="1"/>
  <c r="L132" i="5"/>
  <c r="M132" i="5" s="1"/>
  <c r="N132" i="5" s="1"/>
  <c r="O132" i="5" s="1"/>
  <c r="P132" i="5" s="1"/>
  <c r="Q132" i="5" s="1"/>
  <c r="R132" i="5" s="1"/>
  <c r="C132" i="5"/>
  <c r="D132" i="5" s="1"/>
  <c r="E132" i="5" s="1"/>
  <c r="F132" i="5" s="1"/>
  <c r="G132" i="5" s="1"/>
  <c r="H132" i="5" s="1"/>
  <c r="I132" i="5" s="1"/>
  <c r="AD131" i="5"/>
  <c r="AE131" i="5" s="1"/>
  <c r="AF131" i="5" s="1"/>
  <c r="AG131" i="5" s="1"/>
  <c r="AH131" i="5" s="1"/>
  <c r="AI131" i="5" s="1"/>
  <c r="AJ131" i="5" s="1"/>
  <c r="U131" i="5"/>
  <c r="V131" i="5" s="1"/>
  <c r="W131" i="5" s="1"/>
  <c r="X131" i="5" s="1"/>
  <c r="Y131" i="5" s="1"/>
  <c r="Z131" i="5" s="1"/>
  <c r="AA131" i="5" s="1"/>
  <c r="L131" i="5"/>
  <c r="M131" i="5" s="1"/>
  <c r="N131" i="5" s="1"/>
  <c r="O131" i="5" s="1"/>
  <c r="P131" i="5" s="1"/>
  <c r="Q131" i="5" s="1"/>
  <c r="R131" i="5" s="1"/>
  <c r="C131" i="5"/>
  <c r="D131" i="5" s="1"/>
  <c r="E131" i="5" s="1"/>
  <c r="F131" i="5" s="1"/>
  <c r="G131" i="5" s="1"/>
  <c r="H131" i="5" s="1"/>
  <c r="I131" i="5" s="1"/>
  <c r="AE115" i="5"/>
  <c r="AF115" i="5" s="1"/>
  <c r="AG115" i="5" s="1"/>
  <c r="AH115" i="5" s="1"/>
  <c r="AI115" i="5" s="1"/>
  <c r="AJ115" i="5" s="1"/>
  <c r="V115" i="5"/>
  <c r="W115" i="5" s="1"/>
  <c r="X115" i="5" s="1"/>
  <c r="Y115" i="5" s="1"/>
  <c r="Z115" i="5" s="1"/>
  <c r="AA115" i="5" s="1"/>
  <c r="M115" i="5"/>
  <c r="N115" i="5" s="1"/>
  <c r="O115" i="5" s="1"/>
  <c r="P115" i="5" s="1"/>
  <c r="Q115" i="5" s="1"/>
  <c r="R115" i="5" s="1"/>
  <c r="D115" i="5"/>
  <c r="E115" i="5" s="1"/>
  <c r="F115" i="5" s="1"/>
  <c r="G115" i="5" s="1"/>
  <c r="H115" i="5" s="1"/>
  <c r="I115" i="5" s="1"/>
  <c r="AD114" i="5"/>
  <c r="AE114" i="5" s="1"/>
  <c r="AF114" i="5" s="1"/>
  <c r="AG114" i="5" s="1"/>
  <c r="AH114" i="5" s="1"/>
  <c r="AI114" i="5" s="1"/>
  <c r="AJ114" i="5" s="1"/>
  <c r="U114" i="5"/>
  <c r="V114" i="5" s="1"/>
  <c r="W114" i="5" s="1"/>
  <c r="X114" i="5" s="1"/>
  <c r="Y114" i="5" s="1"/>
  <c r="Z114" i="5" s="1"/>
  <c r="AA114" i="5" s="1"/>
  <c r="L114" i="5"/>
  <c r="M114" i="5" s="1"/>
  <c r="N114" i="5" s="1"/>
  <c r="O114" i="5" s="1"/>
  <c r="P114" i="5" s="1"/>
  <c r="Q114" i="5" s="1"/>
  <c r="R114" i="5" s="1"/>
  <c r="C114" i="5"/>
  <c r="D114" i="5" s="1"/>
  <c r="E114" i="5" s="1"/>
  <c r="F114" i="5" s="1"/>
  <c r="G114" i="5" s="1"/>
  <c r="H114" i="5" s="1"/>
  <c r="I114" i="5" s="1"/>
  <c r="AD113" i="5"/>
  <c r="AE113" i="5" s="1"/>
  <c r="AF113" i="5" s="1"/>
  <c r="AG113" i="5" s="1"/>
  <c r="AH113" i="5" s="1"/>
  <c r="AI113" i="5" s="1"/>
  <c r="AJ113" i="5" s="1"/>
  <c r="U113" i="5"/>
  <c r="V113" i="5" s="1"/>
  <c r="W113" i="5" s="1"/>
  <c r="X113" i="5" s="1"/>
  <c r="Y113" i="5" s="1"/>
  <c r="Z113" i="5" s="1"/>
  <c r="AA113" i="5" s="1"/>
  <c r="L113" i="5"/>
  <c r="M113" i="5" s="1"/>
  <c r="N113" i="5" s="1"/>
  <c r="O113" i="5" s="1"/>
  <c r="P113" i="5" s="1"/>
  <c r="Q113" i="5" s="1"/>
  <c r="R113" i="5" s="1"/>
  <c r="C113" i="5"/>
  <c r="D113" i="5" s="1"/>
  <c r="E113" i="5" s="1"/>
  <c r="F113" i="5" s="1"/>
  <c r="G113" i="5" s="1"/>
  <c r="H113" i="5" s="1"/>
  <c r="I113" i="5" s="1"/>
  <c r="AD112" i="5"/>
  <c r="AE112" i="5" s="1"/>
  <c r="AF112" i="5" s="1"/>
  <c r="AG112" i="5" s="1"/>
  <c r="AH112" i="5" s="1"/>
  <c r="AI112" i="5" s="1"/>
  <c r="AJ112" i="5" s="1"/>
  <c r="U112" i="5"/>
  <c r="V112" i="5" s="1"/>
  <c r="W112" i="5" s="1"/>
  <c r="X112" i="5" s="1"/>
  <c r="Y112" i="5" s="1"/>
  <c r="Z112" i="5" s="1"/>
  <c r="AA112" i="5" s="1"/>
  <c r="L112" i="5"/>
  <c r="M112" i="5" s="1"/>
  <c r="N112" i="5" s="1"/>
  <c r="O112" i="5" s="1"/>
  <c r="P112" i="5" s="1"/>
  <c r="Q112" i="5" s="1"/>
  <c r="R112" i="5" s="1"/>
  <c r="C112" i="5"/>
  <c r="D112" i="5" s="1"/>
  <c r="E112" i="5" s="1"/>
  <c r="F112" i="5" s="1"/>
  <c r="G112" i="5" s="1"/>
  <c r="H112" i="5" s="1"/>
  <c r="I112" i="5" s="1"/>
  <c r="AD111" i="5"/>
  <c r="AE111" i="5" s="1"/>
  <c r="AF111" i="5" s="1"/>
  <c r="AG111" i="5" s="1"/>
  <c r="AH111" i="5" s="1"/>
  <c r="AI111" i="5" s="1"/>
  <c r="AJ111" i="5" s="1"/>
  <c r="U111" i="5"/>
  <c r="V111" i="5" s="1"/>
  <c r="W111" i="5" s="1"/>
  <c r="X111" i="5" s="1"/>
  <c r="Y111" i="5" s="1"/>
  <c r="Z111" i="5" s="1"/>
  <c r="AA111" i="5" s="1"/>
  <c r="L111" i="5"/>
  <c r="M111" i="5" s="1"/>
  <c r="N111" i="5" s="1"/>
  <c r="O111" i="5" s="1"/>
  <c r="P111" i="5" s="1"/>
  <c r="Q111" i="5" s="1"/>
  <c r="R111" i="5" s="1"/>
  <c r="C111" i="5"/>
  <c r="D111" i="5" s="1"/>
  <c r="E111" i="5" s="1"/>
  <c r="F111" i="5" s="1"/>
  <c r="G111" i="5" s="1"/>
  <c r="H111" i="5" s="1"/>
  <c r="I111" i="5" s="1"/>
  <c r="AE96" i="5"/>
  <c r="AF96" i="5" s="1"/>
  <c r="AG96" i="5" s="1"/>
  <c r="AH96" i="5" s="1"/>
  <c r="AI96" i="5" s="1"/>
  <c r="AJ96" i="5" s="1"/>
  <c r="V96" i="5"/>
  <c r="W96" i="5" s="1"/>
  <c r="X96" i="5" s="1"/>
  <c r="Y96" i="5" s="1"/>
  <c r="Z96" i="5" s="1"/>
  <c r="AA96" i="5" s="1"/>
  <c r="M96" i="5"/>
  <c r="N96" i="5" s="1"/>
  <c r="O96" i="5" s="1"/>
  <c r="P96" i="5" s="1"/>
  <c r="Q96" i="5" s="1"/>
  <c r="R96" i="5" s="1"/>
  <c r="D96" i="5"/>
  <c r="E96" i="5" s="1"/>
  <c r="F96" i="5" s="1"/>
  <c r="G96" i="5" s="1"/>
  <c r="H96" i="5" s="1"/>
  <c r="I96" i="5" s="1"/>
  <c r="AD95" i="5"/>
  <c r="AE95" i="5" s="1"/>
  <c r="AF95" i="5" s="1"/>
  <c r="AG95" i="5" s="1"/>
  <c r="AH95" i="5" s="1"/>
  <c r="AI95" i="5" s="1"/>
  <c r="AJ95" i="5" s="1"/>
  <c r="U95" i="5"/>
  <c r="V95" i="5" s="1"/>
  <c r="W95" i="5" s="1"/>
  <c r="X95" i="5" s="1"/>
  <c r="Y95" i="5" s="1"/>
  <c r="Z95" i="5" s="1"/>
  <c r="AA95" i="5" s="1"/>
  <c r="L95" i="5"/>
  <c r="M95" i="5" s="1"/>
  <c r="N95" i="5" s="1"/>
  <c r="O95" i="5" s="1"/>
  <c r="P95" i="5" s="1"/>
  <c r="Q95" i="5" s="1"/>
  <c r="R95" i="5" s="1"/>
  <c r="C95" i="5"/>
  <c r="D95" i="5" s="1"/>
  <c r="E95" i="5" s="1"/>
  <c r="F95" i="5" s="1"/>
  <c r="G95" i="5" s="1"/>
  <c r="H95" i="5" s="1"/>
  <c r="I95" i="5" s="1"/>
  <c r="AD94" i="5"/>
  <c r="AE94" i="5" s="1"/>
  <c r="AF94" i="5" s="1"/>
  <c r="AG94" i="5" s="1"/>
  <c r="AH94" i="5" s="1"/>
  <c r="AI94" i="5" s="1"/>
  <c r="AJ94" i="5" s="1"/>
  <c r="U94" i="5"/>
  <c r="V94" i="5" s="1"/>
  <c r="W94" i="5" s="1"/>
  <c r="X94" i="5" s="1"/>
  <c r="Y94" i="5" s="1"/>
  <c r="Z94" i="5" s="1"/>
  <c r="AA94" i="5" s="1"/>
  <c r="L94" i="5"/>
  <c r="M94" i="5" s="1"/>
  <c r="N94" i="5" s="1"/>
  <c r="O94" i="5" s="1"/>
  <c r="P94" i="5" s="1"/>
  <c r="Q94" i="5" s="1"/>
  <c r="R94" i="5" s="1"/>
  <c r="C94" i="5"/>
  <c r="D94" i="5" s="1"/>
  <c r="E94" i="5" s="1"/>
  <c r="F94" i="5" s="1"/>
  <c r="G94" i="5" s="1"/>
  <c r="H94" i="5" s="1"/>
  <c r="I94" i="5" s="1"/>
  <c r="AD93" i="5"/>
  <c r="AE93" i="5" s="1"/>
  <c r="AF93" i="5" s="1"/>
  <c r="AG93" i="5" s="1"/>
  <c r="AH93" i="5" s="1"/>
  <c r="AI93" i="5" s="1"/>
  <c r="AJ93" i="5" s="1"/>
  <c r="U93" i="5"/>
  <c r="V93" i="5" s="1"/>
  <c r="W93" i="5" s="1"/>
  <c r="X93" i="5" s="1"/>
  <c r="Y93" i="5" s="1"/>
  <c r="Z93" i="5" s="1"/>
  <c r="AA93" i="5" s="1"/>
  <c r="L93" i="5"/>
  <c r="M93" i="5" s="1"/>
  <c r="N93" i="5" s="1"/>
  <c r="O93" i="5" s="1"/>
  <c r="P93" i="5" s="1"/>
  <c r="Q93" i="5" s="1"/>
  <c r="R93" i="5" s="1"/>
  <c r="C93" i="5"/>
  <c r="D93" i="5" s="1"/>
  <c r="E93" i="5" s="1"/>
  <c r="F93" i="5" s="1"/>
  <c r="G93" i="5" s="1"/>
  <c r="H93" i="5" s="1"/>
  <c r="I93" i="5" s="1"/>
  <c r="AD92" i="5"/>
  <c r="AE92" i="5" s="1"/>
  <c r="AF92" i="5" s="1"/>
  <c r="AG92" i="5" s="1"/>
  <c r="AH92" i="5" s="1"/>
  <c r="AI92" i="5" s="1"/>
  <c r="AJ92" i="5" s="1"/>
  <c r="U92" i="5"/>
  <c r="V92" i="5" s="1"/>
  <c r="W92" i="5" s="1"/>
  <c r="X92" i="5" s="1"/>
  <c r="Y92" i="5" s="1"/>
  <c r="Z92" i="5" s="1"/>
  <c r="AA92" i="5" s="1"/>
  <c r="L92" i="5"/>
  <c r="M92" i="5" s="1"/>
  <c r="N92" i="5" s="1"/>
  <c r="O92" i="5" s="1"/>
  <c r="P92" i="5" s="1"/>
  <c r="Q92" i="5" s="1"/>
  <c r="R92" i="5" s="1"/>
  <c r="C92" i="5"/>
  <c r="D92" i="5" s="1"/>
  <c r="E92" i="5" s="1"/>
  <c r="F92" i="5" s="1"/>
  <c r="G92" i="5" s="1"/>
  <c r="H92" i="5" s="1"/>
  <c r="I92" i="5" s="1"/>
  <c r="AE78" i="5"/>
  <c r="AF78" i="5" s="1"/>
  <c r="AG78" i="5" s="1"/>
  <c r="AH78" i="5" s="1"/>
  <c r="AI78" i="5" s="1"/>
  <c r="AJ78" i="5" s="1"/>
  <c r="V78" i="5"/>
  <c r="W78" i="5" s="1"/>
  <c r="X78" i="5" s="1"/>
  <c r="Y78" i="5" s="1"/>
  <c r="Z78" i="5" s="1"/>
  <c r="AA78" i="5" s="1"/>
  <c r="M78" i="5"/>
  <c r="N78" i="5" s="1"/>
  <c r="O78" i="5" s="1"/>
  <c r="P78" i="5" s="1"/>
  <c r="Q78" i="5" s="1"/>
  <c r="R78" i="5" s="1"/>
  <c r="D78" i="5"/>
  <c r="E78" i="5" s="1"/>
  <c r="F78" i="5" s="1"/>
  <c r="G78" i="5" s="1"/>
  <c r="H78" i="5" s="1"/>
  <c r="I78" i="5" s="1"/>
  <c r="AD77" i="5"/>
  <c r="AE77" i="5" s="1"/>
  <c r="AF77" i="5" s="1"/>
  <c r="AG77" i="5" s="1"/>
  <c r="AH77" i="5" s="1"/>
  <c r="AI77" i="5" s="1"/>
  <c r="AJ77" i="5" s="1"/>
  <c r="U77" i="5"/>
  <c r="V77" i="5" s="1"/>
  <c r="W77" i="5" s="1"/>
  <c r="X77" i="5" s="1"/>
  <c r="Y77" i="5" s="1"/>
  <c r="Z77" i="5" s="1"/>
  <c r="AA77" i="5" s="1"/>
  <c r="L77" i="5"/>
  <c r="M77" i="5" s="1"/>
  <c r="N77" i="5" s="1"/>
  <c r="O77" i="5" s="1"/>
  <c r="P77" i="5" s="1"/>
  <c r="Q77" i="5" s="1"/>
  <c r="R77" i="5" s="1"/>
  <c r="C77" i="5"/>
  <c r="D77" i="5" s="1"/>
  <c r="E77" i="5" s="1"/>
  <c r="F77" i="5" s="1"/>
  <c r="G77" i="5" s="1"/>
  <c r="H77" i="5" s="1"/>
  <c r="I77" i="5" s="1"/>
  <c r="AD76" i="5"/>
  <c r="AE76" i="5" s="1"/>
  <c r="AF76" i="5" s="1"/>
  <c r="AG76" i="5" s="1"/>
  <c r="AH76" i="5" s="1"/>
  <c r="AI76" i="5" s="1"/>
  <c r="AJ76" i="5" s="1"/>
  <c r="U76" i="5"/>
  <c r="V76" i="5" s="1"/>
  <c r="W76" i="5" s="1"/>
  <c r="X76" i="5" s="1"/>
  <c r="Y76" i="5" s="1"/>
  <c r="Z76" i="5" s="1"/>
  <c r="AA76" i="5" s="1"/>
  <c r="L76" i="5"/>
  <c r="M76" i="5" s="1"/>
  <c r="N76" i="5" s="1"/>
  <c r="O76" i="5" s="1"/>
  <c r="P76" i="5" s="1"/>
  <c r="Q76" i="5" s="1"/>
  <c r="R76" i="5" s="1"/>
  <c r="C76" i="5"/>
  <c r="D76" i="5" s="1"/>
  <c r="E76" i="5" s="1"/>
  <c r="F76" i="5" s="1"/>
  <c r="G76" i="5" s="1"/>
  <c r="H76" i="5" s="1"/>
  <c r="I76" i="5" s="1"/>
  <c r="AD75" i="5"/>
  <c r="AE75" i="5" s="1"/>
  <c r="AF75" i="5" s="1"/>
  <c r="AG75" i="5" s="1"/>
  <c r="AH75" i="5" s="1"/>
  <c r="AI75" i="5" s="1"/>
  <c r="AJ75" i="5" s="1"/>
  <c r="U75" i="5"/>
  <c r="V75" i="5" s="1"/>
  <c r="W75" i="5" s="1"/>
  <c r="X75" i="5" s="1"/>
  <c r="Y75" i="5" s="1"/>
  <c r="Z75" i="5" s="1"/>
  <c r="AA75" i="5" s="1"/>
  <c r="L75" i="5"/>
  <c r="M75" i="5" s="1"/>
  <c r="N75" i="5" s="1"/>
  <c r="O75" i="5" s="1"/>
  <c r="P75" i="5" s="1"/>
  <c r="Q75" i="5" s="1"/>
  <c r="R75" i="5" s="1"/>
  <c r="C75" i="5"/>
  <c r="D75" i="5" s="1"/>
  <c r="E75" i="5" s="1"/>
  <c r="F75" i="5" s="1"/>
  <c r="G75" i="5" s="1"/>
  <c r="H75" i="5" s="1"/>
  <c r="I75" i="5" s="1"/>
  <c r="AE60" i="5"/>
  <c r="AF60" i="5" s="1"/>
  <c r="AG60" i="5" s="1"/>
  <c r="AH60" i="5" s="1"/>
  <c r="AI60" i="5" s="1"/>
  <c r="AJ60" i="5" s="1"/>
  <c r="V60" i="5"/>
  <c r="W60" i="5" s="1"/>
  <c r="X60" i="5" s="1"/>
  <c r="Y60" i="5" s="1"/>
  <c r="Z60" i="5" s="1"/>
  <c r="AA60" i="5" s="1"/>
  <c r="M60" i="5"/>
  <c r="N60" i="5" s="1"/>
  <c r="O60" i="5" s="1"/>
  <c r="P60" i="5" s="1"/>
  <c r="Q60" i="5" s="1"/>
  <c r="R60" i="5" s="1"/>
  <c r="D60" i="5"/>
  <c r="E60" i="5" s="1"/>
  <c r="F60" i="5" s="1"/>
  <c r="G60" i="5" s="1"/>
  <c r="H60" i="5" s="1"/>
  <c r="I60" i="5" s="1"/>
  <c r="AD59" i="5"/>
  <c r="AE59" i="5" s="1"/>
  <c r="AF59" i="5" s="1"/>
  <c r="AG59" i="5" s="1"/>
  <c r="AH59" i="5" s="1"/>
  <c r="AI59" i="5" s="1"/>
  <c r="AJ59" i="5" s="1"/>
  <c r="U59" i="5"/>
  <c r="V59" i="5" s="1"/>
  <c r="W59" i="5" s="1"/>
  <c r="X59" i="5" s="1"/>
  <c r="Y59" i="5" s="1"/>
  <c r="Z59" i="5" s="1"/>
  <c r="AA59" i="5" s="1"/>
  <c r="L59" i="5"/>
  <c r="M59" i="5" s="1"/>
  <c r="N59" i="5" s="1"/>
  <c r="O59" i="5" s="1"/>
  <c r="P59" i="5" s="1"/>
  <c r="Q59" i="5" s="1"/>
  <c r="R59" i="5" s="1"/>
  <c r="C59" i="5"/>
  <c r="D59" i="5" s="1"/>
  <c r="E59" i="5" s="1"/>
  <c r="F59" i="5" s="1"/>
  <c r="G59" i="5" s="1"/>
  <c r="H59" i="5" s="1"/>
  <c r="I59" i="5" s="1"/>
  <c r="AD58" i="5"/>
  <c r="AE58" i="5" s="1"/>
  <c r="AF58" i="5" s="1"/>
  <c r="AG58" i="5" s="1"/>
  <c r="AH58" i="5" s="1"/>
  <c r="AI58" i="5" s="1"/>
  <c r="AJ58" i="5" s="1"/>
  <c r="U58" i="5"/>
  <c r="V58" i="5" s="1"/>
  <c r="W58" i="5" s="1"/>
  <c r="X58" i="5" s="1"/>
  <c r="Y58" i="5" s="1"/>
  <c r="Z58" i="5" s="1"/>
  <c r="AA58" i="5" s="1"/>
  <c r="L58" i="5"/>
  <c r="M58" i="5" s="1"/>
  <c r="N58" i="5" s="1"/>
  <c r="O58" i="5" s="1"/>
  <c r="P58" i="5" s="1"/>
  <c r="Q58" i="5" s="1"/>
  <c r="R58" i="5" s="1"/>
  <c r="C58" i="5"/>
  <c r="D58" i="5" s="1"/>
  <c r="E58" i="5" s="1"/>
  <c r="F58" i="5" s="1"/>
  <c r="G58" i="5" s="1"/>
  <c r="H58" i="5" s="1"/>
  <c r="I58" i="5" s="1"/>
  <c r="AD57" i="5"/>
  <c r="AE57" i="5" s="1"/>
  <c r="AF57" i="5" s="1"/>
  <c r="AG57" i="5" s="1"/>
  <c r="AH57" i="5" s="1"/>
  <c r="AI57" i="5" s="1"/>
  <c r="AJ57" i="5" s="1"/>
  <c r="U57" i="5"/>
  <c r="V57" i="5" s="1"/>
  <c r="W57" i="5" s="1"/>
  <c r="X57" i="5" s="1"/>
  <c r="Y57" i="5" s="1"/>
  <c r="Z57" i="5" s="1"/>
  <c r="AA57" i="5" s="1"/>
  <c r="L57" i="5"/>
  <c r="M57" i="5" s="1"/>
  <c r="N57" i="5" s="1"/>
  <c r="O57" i="5" s="1"/>
  <c r="P57" i="5" s="1"/>
  <c r="Q57" i="5" s="1"/>
  <c r="R57" i="5" s="1"/>
  <c r="C57" i="5"/>
  <c r="D57" i="5" s="1"/>
  <c r="E57" i="5" s="1"/>
  <c r="F57" i="5" s="1"/>
  <c r="G57" i="5" s="1"/>
  <c r="H57" i="5" s="1"/>
  <c r="I57" i="5" s="1"/>
  <c r="AD42" i="5"/>
  <c r="AE42" i="5" s="1"/>
  <c r="AF42" i="5" s="1"/>
  <c r="AG42" i="5" s="1"/>
  <c r="AH42" i="5" s="1"/>
  <c r="AI42" i="5" s="1"/>
  <c r="AJ42" i="5" s="1"/>
  <c r="U42" i="5"/>
  <c r="V42" i="5" s="1"/>
  <c r="W42" i="5" s="1"/>
  <c r="X42" i="5" s="1"/>
  <c r="Y42" i="5" s="1"/>
  <c r="Z42" i="5" s="1"/>
  <c r="AA42" i="5" s="1"/>
  <c r="L42" i="5"/>
  <c r="M42" i="5" s="1"/>
  <c r="N42" i="5" s="1"/>
  <c r="O42" i="5" s="1"/>
  <c r="P42" i="5" s="1"/>
  <c r="Q42" i="5" s="1"/>
  <c r="R42" i="5" s="1"/>
  <c r="C42" i="5"/>
  <c r="D42" i="5" s="1"/>
  <c r="E42" i="5" s="1"/>
  <c r="F42" i="5" s="1"/>
  <c r="G42" i="5" s="1"/>
  <c r="H42" i="5" s="1"/>
  <c r="I42" i="5" s="1"/>
  <c r="AD41" i="5"/>
  <c r="AE41" i="5" s="1"/>
  <c r="AF41" i="5" s="1"/>
  <c r="AG41" i="5" s="1"/>
  <c r="AH41" i="5" s="1"/>
  <c r="AI41" i="5" s="1"/>
  <c r="AJ41" i="5" s="1"/>
  <c r="U41" i="5"/>
  <c r="V41" i="5" s="1"/>
  <c r="W41" i="5" s="1"/>
  <c r="X41" i="5" s="1"/>
  <c r="Y41" i="5" s="1"/>
  <c r="Z41" i="5" s="1"/>
  <c r="AA41" i="5" s="1"/>
  <c r="L41" i="5"/>
  <c r="M41" i="5" s="1"/>
  <c r="N41" i="5" s="1"/>
  <c r="O41" i="5" s="1"/>
  <c r="P41" i="5" s="1"/>
  <c r="Q41" i="5" s="1"/>
  <c r="R41" i="5" s="1"/>
  <c r="C41" i="5"/>
  <c r="D41" i="5" s="1"/>
  <c r="E41" i="5" s="1"/>
  <c r="F41" i="5" s="1"/>
  <c r="G41" i="5" s="1"/>
  <c r="H41" i="5" s="1"/>
  <c r="I41" i="5" s="1"/>
  <c r="AD40" i="5"/>
  <c r="AE40" i="5" s="1"/>
  <c r="AF40" i="5" s="1"/>
  <c r="AG40" i="5" s="1"/>
  <c r="AH40" i="5" s="1"/>
  <c r="AI40" i="5" s="1"/>
  <c r="AJ40" i="5" s="1"/>
  <c r="U40" i="5"/>
  <c r="V40" i="5" s="1"/>
  <c r="W40" i="5" s="1"/>
  <c r="X40" i="5" s="1"/>
  <c r="Y40" i="5" s="1"/>
  <c r="Z40" i="5" s="1"/>
  <c r="AA40" i="5" s="1"/>
  <c r="L40" i="5"/>
  <c r="M40" i="5" s="1"/>
  <c r="N40" i="5" s="1"/>
  <c r="O40" i="5" s="1"/>
  <c r="P40" i="5" s="1"/>
  <c r="Q40" i="5" s="1"/>
  <c r="R40" i="5" s="1"/>
  <c r="C40" i="5"/>
  <c r="D40" i="5" s="1"/>
  <c r="E40" i="5" s="1"/>
  <c r="F40" i="5" s="1"/>
  <c r="G40" i="5" s="1"/>
  <c r="H40" i="5" s="1"/>
  <c r="I40" i="5" s="1"/>
  <c r="AD24" i="5"/>
  <c r="AE24" i="5" s="1"/>
  <c r="AF24" i="5" s="1"/>
  <c r="AG24" i="5" s="1"/>
  <c r="AH24" i="5" s="1"/>
  <c r="AI24" i="5" s="1"/>
  <c r="AJ24" i="5" s="1"/>
  <c r="U24" i="5"/>
  <c r="V24" i="5" s="1"/>
  <c r="W24" i="5" s="1"/>
  <c r="X24" i="5" s="1"/>
  <c r="Y24" i="5" s="1"/>
  <c r="Z24" i="5" s="1"/>
  <c r="AA24" i="5" s="1"/>
  <c r="L24" i="5"/>
  <c r="M24" i="5" s="1"/>
  <c r="N24" i="5" s="1"/>
  <c r="O24" i="5" s="1"/>
  <c r="P24" i="5" s="1"/>
  <c r="Q24" i="5" s="1"/>
  <c r="R24" i="5" s="1"/>
  <c r="C24" i="5"/>
  <c r="D24" i="5" s="1"/>
  <c r="E24" i="5" s="1"/>
  <c r="F24" i="5" s="1"/>
  <c r="G24" i="5" s="1"/>
  <c r="H24" i="5" s="1"/>
  <c r="I24" i="5" s="1"/>
  <c r="AD23" i="5"/>
  <c r="AE23" i="5" s="1"/>
  <c r="AF23" i="5" s="1"/>
  <c r="AG23" i="5" s="1"/>
  <c r="AH23" i="5" s="1"/>
  <c r="AI23" i="5" s="1"/>
  <c r="AJ23" i="5" s="1"/>
  <c r="U23" i="5"/>
  <c r="V23" i="5" s="1"/>
  <c r="W23" i="5" s="1"/>
  <c r="X23" i="5" s="1"/>
  <c r="Y23" i="5" s="1"/>
  <c r="Z23" i="5" s="1"/>
  <c r="AA23" i="5" s="1"/>
  <c r="L23" i="5"/>
  <c r="M23" i="5" s="1"/>
  <c r="N23" i="5" s="1"/>
  <c r="O23" i="5" s="1"/>
  <c r="P23" i="5" s="1"/>
  <c r="Q23" i="5" s="1"/>
  <c r="R23" i="5" s="1"/>
  <c r="C23" i="5"/>
  <c r="D23" i="5" s="1"/>
  <c r="E23" i="5" s="1"/>
  <c r="F23" i="5" s="1"/>
  <c r="G23" i="5" s="1"/>
  <c r="H23" i="5" s="1"/>
  <c r="I23" i="5" s="1"/>
  <c r="AD22" i="5"/>
  <c r="AE22" i="5" s="1"/>
  <c r="AF22" i="5" s="1"/>
  <c r="AG22" i="5" s="1"/>
  <c r="AH22" i="5" s="1"/>
  <c r="AI22" i="5" s="1"/>
  <c r="AJ22" i="5" s="1"/>
  <c r="U22" i="5"/>
  <c r="V22" i="5" s="1"/>
  <c r="W22" i="5" s="1"/>
  <c r="X22" i="5" s="1"/>
  <c r="Y22" i="5" s="1"/>
  <c r="Z22" i="5" s="1"/>
  <c r="AA22" i="5" s="1"/>
  <c r="L22" i="5"/>
  <c r="M22" i="5" s="1"/>
  <c r="N22" i="5" s="1"/>
  <c r="O22" i="5" s="1"/>
  <c r="P22" i="5" s="1"/>
  <c r="Q22" i="5" s="1"/>
  <c r="R22" i="5" s="1"/>
  <c r="C22" i="5"/>
  <c r="D22" i="5" s="1"/>
  <c r="E22" i="5" s="1"/>
  <c r="F22" i="5" s="1"/>
  <c r="G22" i="5" s="1"/>
  <c r="H22" i="5" s="1"/>
  <c r="I22" i="5" s="1"/>
  <c r="AD21" i="5"/>
  <c r="AE21" i="5" s="1"/>
  <c r="AF21" i="5" s="1"/>
  <c r="AG21" i="5" s="1"/>
  <c r="AH21" i="5" s="1"/>
  <c r="AI21" i="5" s="1"/>
  <c r="AJ21" i="5" s="1"/>
  <c r="U21" i="5"/>
  <c r="V21" i="5" s="1"/>
  <c r="W21" i="5" s="1"/>
  <c r="X21" i="5" s="1"/>
  <c r="Y21" i="5" s="1"/>
  <c r="Z21" i="5" s="1"/>
  <c r="AA21" i="5" s="1"/>
  <c r="L21" i="5"/>
  <c r="M21" i="5" s="1"/>
  <c r="N21" i="5" s="1"/>
  <c r="O21" i="5" s="1"/>
  <c r="P21" i="5" s="1"/>
  <c r="Q21" i="5" s="1"/>
  <c r="R21" i="5" s="1"/>
  <c r="C21" i="5"/>
  <c r="D21" i="5" s="1"/>
  <c r="E21" i="5" s="1"/>
  <c r="F21" i="5" s="1"/>
  <c r="G21" i="5" s="1"/>
  <c r="H21" i="5" s="1"/>
  <c r="I21" i="5" s="1"/>
  <c r="AD20" i="5"/>
  <c r="AE20" i="5" s="1"/>
  <c r="AF20" i="5" s="1"/>
  <c r="AG20" i="5" s="1"/>
  <c r="AH20" i="5" s="1"/>
  <c r="AI20" i="5" s="1"/>
  <c r="AJ20" i="5" s="1"/>
  <c r="U20" i="5"/>
  <c r="V20" i="5" s="1"/>
  <c r="W20" i="5" s="1"/>
  <c r="X20" i="5" s="1"/>
  <c r="Y20" i="5" s="1"/>
  <c r="Z20" i="5" s="1"/>
  <c r="AA20" i="5" s="1"/>
  <c r="L20" i="5"/>
  <c r="M20" i="5" s="1"/>
  <c r="N20" i="5" s="1"/>
  <c r="O20" i="5" s="1"/>
  <c r="P20" i="5" s="1"/>
  <c r="Q20" i="5" s="1"/>
  <c r="R20" i="5" s="1"/>
  <c r="C20" i="5"/>
  <c r="D20" i="5" s="1"/>
  <c r="E20" i="5" s="1"/>
  <c r="F20" i="5" s="1"/>
  <c r="G20" i="5" s="1"/>
  <c r="H20" i="5" s="1"/>
  <c r="I20" i="5" s="1"/>
  <c r="AD19" i="5"/>
  <c r="AE19" i="5" s="1"/>
  <c r="AF19" i="5" s="1"/>
  <c r="AG19" i="5" s="1"/>
  <c r="AH19" i="5" s="1"/>
  <c r="AI19" i="5" s="1"/>
  <c r="AJ19" i="5" s="1"/>
  <c r="U19" i="5"/>
  <c r="V19" i="5" s="1"/>
  <c r="W19" i="5" s="1"/>
  <c r="X19" i="5" s="1"/>
  <c r="Y19" i="5" s="1"/>
  <c r="Z19" i="5" s="1"/>
  <c r="AA19" i="5" s="1"/>
  <c r="L19" i="5"/>
  <c r="M19" i="5" s="1"/>
  <c r="N19" i="5" s="1"/>
  <c r="O19" i="5" s="1"/>
  <c r="P19" i="5" s="1"/>
  <c r="Q19" i="5" s="1"/>
  <c r="R19" i="5" s="1"/>
  <c r="C19" i="5"/>
  <c r="D19" i="5" s="1"/>
  <c r="E19" i="5" s="1"/>
  <c r="F19" i="5" s="1"/>
  <c r="G19" i="5" s="1"/>
  <c r="H19" i="5" s="1"/>
  <c r="I19" i="5" s="1"/>
  <c r="AD18" i="5"/>
  <c r="AE18" i="5" s="1"/>
  <c r="AF18" i="5" s="1"/>
  <c r="AG18" i="5" s="1"/>
  <c r="AH18" i="5" s="1"/>
  <c r="AI18" i="5" s="1"/>
  <c r="AJ18" i="5" s="1"/>
  <c r="U18" i="5"/>
  <c r="V18" i="5" s="1"/>
  <c r="W18" i="5" s="1"/>
  <c r="X18" i="5" s="1"/>
  <c r="Y18" i="5" s="1"/>
  <c r="Z18" i="5" s="1"/>
  <c r="AA18" i="5" s="1"/>
  <c r="L18" i="5"/>
  <c r="M18" i="5" s="1"/>
  <c r="N18" i="5" s="1"/>
  <c r="O18" i="5" s="1"/>
  <c r="P18" i="5" s="1"/>
  <c r="Q18" i="5" s="1"/>
  <c r="R18" i="5" s="1"/>
  <c r="C18" i="5"/>
  <c r="D18" i="5" s="1"/>
  <c r="E18" i="5" s="1"/>
  <c r="F18" i="5" s="1"/>
  <c r="G18" i="5" s="1"/>
  <c r="H18" i="5" s="1"/>
  <c r="I18" i="5" s="1"/>
  <c r="AD17" i="5"/>
  <c r="AE17" i="5" s="1"/>
  <c r="AF17" i="5" s="1"/>
  <c r="AG17" i="5" s="1"/>
  <c r="AH17" i="5" s="1"/>
  <c r="AI17" i="5" s="1"/>
  <c r="AJ17" i="5" s="1"/>
  <c r="U17" i="5"/>
  <c r="V17" i="5" s="1"/>
  <c r="W17" i="5" s="1"/>
  <c r="X17" i="5" s="1"/>
  <c r="Y17" i="5" s="1"/>
  <c r="Z17" i="5" s="1"/>
  <c r="AA17" i="5" s="1"/>
  <c r="L17" i="5"/>
  <c r="M17" i="5" s="1"/>
  <c r="N17" i="5" s="1"/>
  <c r="O17" i="5" s="1"/>
  <c r="P17" i="5" s="1"/>
  <c r="Q17" i="5" s="1"/>
  <c r="R17" i="5" s="1"/>
  <c r="C17" i="5"/>
  <c r="D17" i="5" s="1"/>
  <c r="E17" i="5" s="1"/>
  <c r="F17" i="5" s="1"/>
  <c r="G17" i="5" s="1"/>
  <c r="H17" i="5" s="1"/>
  <c r="I17" i="5" s="1"/>
  <c r="AD16" i="5"/>
  <c r="AE16" i="5" s="1"/>
  <c r="AF16" i="5" s="1"/>
  <c r="AG16" i="5" s="1"/>
  <c r="AH16" i="5" s="1"/>
  <c r="AI16" i="5" s="1"/>
  <c r="AJ16" i="5" s="1"/>
  <c r="U16" i="5"/>
  <c r="V16" i="5" s="1"/>
  <c r="W16" i="5" s="1"/>
  <c r="X16" i="5" s="1"/>
  <c r="Y16" i="5" s="1"/>
  <c r="Z16" i="5" s="1"/>
  <c r="AA16" i="5" s="1"/>
  <c r="L16" i="5"/>
  <c r="M16" i="5" s="1"/>
  <c r="N16" i="5" s="1"/>
  <c r="O16" i="5" s="1"/>
  <c r="P16" i="5" s="1"/>
  <c r="Q16" i="5" s="1"/>
  <c r="R16" i="5" s="1"/>
  <c r="C16" i="5"/>
  <c r="D16" i="5" s="1"/>
  <c r="E16" i="5" s="1"/>
  <c r="F16" i="5" s="1"/>
  <c r="G16" i="5" s="1"/>
  <c r="H16" i="5" s="1"/>
  <c r="I16" i="5" s="1"/>
  <c r="AD15" i="5"/>
  <c r="AE15" i="5" s="1"/>
  <c r="AF15" i="5" s="1"/>
  <c r="AG15" i="5" s="1"/>
  <c r="AH15" i="5" s="1"/>
  <c r="AI15" i="5" s="1"/>
  <c r="AJ15" i="5" s="1"/>
  <c r="U15" i="5"/>
  <c r="V15" i="5" s="1"/>
  <c r="W15" i="5" s="1"/>
  <c r="X15" i="5" s="1"/>
  <c r="Y15" i="5" s="1"/>
  <c r="Z15" i="5" s="1"/>
  <c r="AA15" i="5" s="1"/>
  <c r="L15" i="5"/>
  <c r="M15" i="5" s="1"/>
  <c r="N15" i="5" s="1"/>
  <c r="O15" i="5" s="1"/>
  <c r="P15" i="5" s="1"/>
  <c r="Q15" i="5" s="1"/>
  <c r="R15" i="5" s="1"/>
  <c r="C15" i="5"/>
  <c r="D15" i="5" s="1"/>
  <c r="E15" i="5" s="1"/>
  <c r="F15" i="5" s="1"/>
  <c r="G15" i="5" s="1"/>
  <c r="H15" i="5" s="1"/>
  <c r="I15" i="5" s="1"/>
  <c r="AD14" i="5"/>
  <c r="AE14" i="5" s="1"/>
  <c r="AF14" i="5" s="1"/>
  <c r="AG14" i="5" s="1"/>
  <c r="AH14" i="5" s="1"/>
  <c r="AI14" i="5" s="1"/>
  <c r="AJ14" i="5" s="1"/>
  <c r="U14" i="5"/>
  <c r="V14" i="5" s="1"/>
  <c r="W14" i="5" s="1"/>
  <c r="X14" i="5" s="1"/>
  <c r="Y14" i="5" s="1"/>
  <c r="Z14" i="5" s="1"/>
  <c r="AA14" i="5" s="1"/>
  <c r="L14" i="5"/>
  <c r="M14" i="5" s="1"/>
  <c r="N14" i="5" s="1"/>
  <c r="O14" i="5" s="1"/>
  <c r="P14" i="5" s="1"/>
  <c r="Q14" i="5" s="1"/>
  <c r="R14" i="5" s="1"/>
  <c r="C14" i="5"/>
  <c r="D14" i="5" s="1"/>
  <c r="E14" i="5" s="1"/>
  <c r="F14" i="5" s="1"/>
  <c r="G14" i="5" s="1"/>
  <c r="H14" i="5" s="1"/>
  <c r="I14" i="5" s="1"/>
  <c r="AD13" i="5"/>
  <c r="AE13" i="5" s="1"/>
  <c r="AF13" i="5" s="1"/>
  <c r="AG13" i="5" s="1"/>
  <c r="AH13" i="5" s="1"/>
  <c r="AI13" i="5" s="1"/>
  <c r="AJ13" i="5" s="1"/>
  <c r="U13" i="5"/>
  <c r="V13" i="5" s="1"/>
  <c r="W13" i="5" s="1"/>
  <c r="X13" i="5" s="1"/>
  <c r="Y13" i="5" s="1"/>
  <c r="Z13" i="5" s="1"/>
  <c r="AA13" i="5" s="1"/>
  <c r="L13" i="5"/>
  <c r="M13" i="5" s="1"/>
  <c r="N13" i="5" s="1"/>
  <c r="O13" i="5" s="1"/>
  <c r="P13" i="5" s="1"/>
  <c r="Q13" i="5" s="1"/>
  <c r="R13" i="5" s="1"/>
  <c r="C13" i="5"/>
  <c r="D13" i="5" s="1"/>
  <c r="E13" i="5" s="1"/>
  <c r="F13" i="5" s="1"/>
  <c r="G13" i="5" s="1"/>
  <c r="H13" i="5" s="1"/>
  <c r="I13" i="5" s="1"/>
  <c r="AD12" i="5"/>
  <c r="AE12" i="5" s="1"/>
  <c r="AF12" i="5" s="1"/>
  <c r="AG12" i="5" s="1"/>
  <c r="AH12" i="5" s="1"/>
  <c r="AI12" i="5" s="1"/>
  <c r="AJ12" i="5" s="1"/>
  <c r="U12" i="5"/>
  <c r="V12" i="5" s="1"/>
  <c r="W12" i="5" s="1"/>
  <c r="X12" i="5" s="1"/>
  <c r="Y12" i="5" s="1"/>
  <c r="Z12" i="5" s="1"/>
  <c r="AA12" i="5" s="1"/>
  <c r="L12" i="5"/>
  <c r="M12" i="5" s="1"/>
  <c r="N12" i="5" s="1"/>
  <c r="O12" i="5" s="1"/>
  <c r="P12" i="5" s="1"/>
  <c r="Q12" i="5" s="1"/>
  <c r="R12" i="5" s="1"/>
  <c r="C12" i="5"/>
  <c r="D12" i="5" s="1"/>
  <c r="E12" i="5" s="1"/>
  <c r="F12" i="5" s="1"/>
  <c r="G12" i="5" s="1"/>
  <c r="H12" i="5" s="1"/>
  <c r="I12" i="5" s="1"/>
  <c r="M155" i="5" l="1"/>
  <c r="N155" i="5" s="1"/>
  <c r="O155" i="5" s="1"/>
  <c r="P155" i="5" s="1"/>
  <c r="Q155" i="5" s="1"/>
  <c r="R155" i="5" s="1"/>
  <c r="C12" i="1" l="1"/>
  <c r="D12" i="1" s="1"/>
  <c r="E12" i="1" s="1"/>
  <c r="F12" i="1" s="1"/>
  <c r="G12" i="1" s="1"/>
  <c r="H12" i="1" s="1"/>
  <c r="I12" i="1" s="1"/>
  <c r="AD58" i="1" l="1"/>
  <c r="AE58" i="1" s="1"/>
  <c r="AF58" i="1" s="1"/>
  <c r="AG58" i="1" s="1"/>
  <c r="AH58" i="1" s="1"/>
  <c r="AI58" i="1" s="1"/>
  <c r="AJ58" i="1" s="1"/>
  <c r="AD59" i="1"/>
  <c r="AE59" i="1" s="1"/>
  <c r="AF59" i="1" s="1"/>
  <c r="AG59" i="1" s="1"/>
  <c r="AH59" i="1" s="1"/>
  <c r="AI59" i="1" s="1"/>
  <c r="AJ59" i="1" s="1"/>
  <c r="AD60" i="1"/>
  <c r="AE60" i="1" s="1"/>
  <c r="AF60" i="1" s="1"/>
  <c r="AG60" i="1" s="1"/>
  <c r="AH60" i="1" s="1"/>
  <c r="AI60" i="1" s="1"/>
  <c r="AJ60" i="1" s="1"/>
  <c r="AD57" i="1"/>
  <c r="AE57" i="1" s="1"/>
  <c r="AF57" i="1" s="1"/>
  <c r="AG57" i="1" s="1"/>
  <c r="AH57" i="1" s="1"/>
  <c r="AI57" i="1" s="1"/>
  <c r="AJ57" i="1" s="1"/>
  <c r="AD53" i="1"/>
  <c r="AE53" i="1" s="1"/>
  <c r="AF53" i="1" s="1"/>
  <c r="AG53" i="1" s="1"/>
  <c r="AH53" i="1" s="1"/>
  <c r="AI53" i="1" s="1"/>
  <c r="AJ53" i="1" s="1"/>
  <c r="AD54" i="1"/>
  <c r="AE54" i="1" s="1"/>
  <c r="AF54" i="1" s="1"/>
  <c r="AG54" i="1" s="1"/>
  <c r="AH54" i="1" s="1"/>
  <c r="AI54" i="1" s="1"/>
  <c r="AJ54" i="1" s="1"/>
  <c r="AD55" i="1"/>
  <c r="AE55" i="1" s="1"/>
  <c r="AF55" i="1" s="1"/>
  <c r="AG55" i="1" s="1"/>
  <c r="AH55" i="1" s="1"/>
  <c r="AI55" i="1" s="1"/>
  <c r="AJ55" i="1" s="1"/>
  <c r="AD52" i="1"/>
  <c r="AE52" i="1" s="1"/>
  <c r="AF52" i="1" s="1"/>
  <c r="AG52" i="1" s="1"/>
  <c r="AH52" i="1" s="1"/>
  <c r="AI52" i="1" s="1"/>
  <c r="AJ52" i="1" s="1"/>
  <c r="AD48" i="1"/>
  <c r="AE48" i="1" s="1"/>
  <c r="AF48" i="1" s="1"/>
  <c r="AG48" i="1" s="1"/>
  <c r="AH48" i="1" s="1"/>
  <c r="AI48" i="1" s="1"/>
  <c r="AJ48" i="1" s="1"/>
  <c r="AD49" i="1"/>
  <c r="AE49" i="1" s="1"/>
  <c r="AF49" i="1" s="1"/>
  <c r="AG49" i="1" s="1"/>
  <c r="AH49" i="1" s="1"/>
  <c r="AI49" i="1" s="1"/>
  <c r="AJ49" i="1" s="1"/>
  <c r="AD50" i="1"/>
  <c r="AE50" i="1" s="1"/>
  <c r="AF50" i="1" s="1"/>
  <c r="AG50" i="1" s="1"/>
  <c r="AH50" i="1" s="1"/>
  <c r="AI50" i="1" s="1"/>
  <c r="AJ50" i="1" s="1"/>
  <c r="AD47" i="1"/>
  <c r="AE47" i="1" s="1"/>
  <c r="AF47" i="1" s="1"/>
  <c r="AG47" i="1" s="1"/>
  <c r="AH47" i="1" s="1"/>
  <c r="AI47" i="1" s="1"/>
  <c r="AJ47" i="1" s="1"/>
  <c r="AD43" i="1"/>
  <c r="AE43" i="1" s="1"/>
  <c r="AF43" i="1" s="1"/>
  <c r="AG43" i="1" s="1"/>
  <c r="AH43" i="1" s="1"/>
  <c r="AI43" i="1" s="1"/>
  <c r="AJ43" i="1" s="1"/>
  <c r="AD44" i="1"/>
  <c r="AE44" i="1" s="1"/>
  <c r="AF44" i="1" s="1"/>
  <c r="AG44" i="1" s="1"/>
  <c r="AH44" i="1" s="1"/>
  <c r="AI44" i="1" s="1"/>
  <c r="AJ44" i="1" s="1"/>
  <c r="AD45" i="1"/>
  <c r="AE45" i="1" s="1"/>
  <c r="AF45" i="1" s="1"/>
  <c r="AG45" i="1" s="1"/>
  <c r="AH45" i="1" s="1"/>
  <c r="AI45" i="1" s="1"/>
  <c r="AJ45" i="1" s="1"/>
  <c r="AD42" i="1"/>
  <c r="AE42" i="1" s="1"/>
  <c r="AF42" i="1" s="1"/>
  <c r="AG42" i="1" s="1"/>
  <c r="AH42" i="1" s="1"/>
  <c r="AI42" i="1" s="1"/>
  <c r="AJ42" i="1" s="1"/>
  <c r="AD39" i="1"/>
  <c r="AE39" i="1" s="1"/>
  <c r="AF39" i="1" s="1"/>
  <c r="AG39" i="1" s="1"/>
  <c r="AH39" i="1" s="1"/>
  <c r="AI39" i="1" s="1"/>
  <c r="AJ39" i="1" s="1"/>
  <c r="AD40" i="1"/>
  <c r="AE40" i="1" s="1"/>
  <c r="AF40" i="1" s="1"/>
  <c r="AG40" i="1" s="1"/>
  <c r="AH40" i="1" s="1"/>
  <c r="AI40" i="1" s="1"/>
  <c r="AJ40" i="1" s="1"/>
  <c r="AD38" i="1"/>
  <c r="AE38" i="1" s="1"/>
  <c r="AF38" i="1" s="1"/>
  <c r="AG38" i="1" s="1"/>
  <c r="AH38" i="1" s="1"/>
  <c r="AI38" i="1" s="1"/>
  <c r="AJ38" i="1" s="1"/>
  <c r="AD35" i="1"/>
  <c r="AE35" i="1" s="1"/>
  <c r="AF35" i="1" s="1"/>
  <c r="AG35" i="1" s="1"/>
  <c r="AH35" i="1" s="1"/>
  <c r="AI35" i="1" s="1"/>
  <c r="AJ35" i="1" s="1"/>
  <c r="AD36" i="1"/>
  <c r="AE36" i="1" s="1"/>
  <c r="AF36" i="1" s="1"/>
  <c r="AG36" i="1" s="1"/>
  <c r="AH36" i="1" s="1"/>
  <c r="AI36" i="1" s="1"/>
  <c r="AJ36" i="1" s="1"/>
  <c r="AD33" i="1"/>
  <c r="AE33" i="1" s="1"/>
  <c r="AF33" i="1" s="1"/>
  <c r="AG33" i="1" s="1"/>
  <c r="AH33" i="1" s="1"/>
  <c r="AI33" i="1" s="1"/>
  <c r="AJ33" i="1" s="1"/>
  <c r="AD31" i="1"/>
  <c r="AE31" i="1" s="1"/>
  <c r="AF31" i="1" s="1"/>
  <c r="AG31" i="1" s="1"/>
  <c r="AH31" i="1" s="1"/>
  <c r="AI31" i="1" s="1"/>
  <c r="AJ31" i="1" s="1"/>
  <c r="AD32" i="1"/>
  <c r="AE32" i="1" s="1"/>
  <c r="AF32" i="1" s="1"/>
  <c r="AG32" i="1" s="1"/>
  <c r="AH32" i="1" s="1"/>
  <c r="AI32" i="1" s="1"/>
  <c r="AJ32" i="1" s="1"/>
  <c r="AD29" i="1"/>
  <c r="AE29" i="1" s="1"/>
  <c r="AF29" i="1" s="1"/>
  <c r="AG29" i="1" s="1"/>
  <c r="AH29" i="1" s="1"/>
  <c r="AI29" i="1" s="1"/>
  <c r="AJ29" i="1" s="1"/>
  <c r="AD13" i="1"/>
  <c r="AE13" i="1" s="1"/>
  <c r="AF13" i="1" s="1"/>
  <c r="AG13" i="1" s="1"/>
  <c r="AH13" i="1" s="1"/>
  <c r="AI13" i="1" s="1"/>
  <c r="AJ13" i="1" s="1"/>
  <c r="AD14" i="1"/>
  <c r="AE14" i="1" s="1"/>
  <c r="AF14" i="1" s="1"/>
  <c r="AG14" i="1" s="1"/>
  <c r="AH14" i="1" s="1"/>
  <c r="AI14" i="1" s="1"/>
  <c r="AJ14" i="1" s="1"/>
  <c r="AD15" i="1"/>
  <c r="AE15" i="1" s="1"/>
  <c r="AF15" i="1" s="1"/>
  <c r="AG15" i="1" s="1"/>
  <c r="AH15" i="1" s="1"/>
  <c r="AI15" i="1" s="1"/>
  <c r="AJ15" i="1" s="1"/>
  <c r="AD16" i="1"/>
  <c r="AE16" i="1" s="1"/>
  <c r="AF16" i="1" s="1"/>
  <c r="AG16" i="1" s="1"/>
  <c r="AH16" i="1" s="1"/>
  <c r="AI16" i="1" s="1"/>
  <c r="AJ16" i="1" s="1"/>
  <c r="AD17" i="1"/>
  <c r="AE17" i="1" s="1"/>
  <c r="AF17" i="1" s="1"/>
  <c r="AG17" i="1" s="1"/>
  <c r="AH17" i="1" s="1"/>
  <c r="AI17" i="1" s="1"/>
  <c r="AJ17" i="1" s="1"/>
  <c r="AD18" i="1"/>
  <c r="AE18" i="1" s="1"/>
  <c r="AF18" i="1" s="1"/>
  <c r="AG18" i="1" s="1"/>
  <c r="AH18" i="1" s="1"/>
  <c r="AI18" i="1" s="1"/>
  <c r="AJ18" i="1" s="1"/>
  <c r="AD19" i="1"/>
  <c r="AE19" i="1" s="1"/>
  <c r="AF19" i="1" s="1"/>
  <c r="AG19" i="1" s="1"/>
  <c r="AH19" i="1" s="1"/>
  <c r="AI19" i="1" s="1"/>
  <c r="AJ19" i="1" s="1"/>
  <c r="AD20" i="1"/>
  <c r="AE20" i="1" s="1"/>
  <c r="AF20" i="1" s="1"/>
  <c r="AG20" i="1" s="1"/>
  <c r="AH20" i="1" s="1"/>
  <c r="AI20" i="1" s="1"/>
  <c r="AJ20" i="1" s="1"/>
  <c r="AD21" i="1"/>
  <c r="AE21" i="1" s="1"/>
  <c r="AF21" i="1" s="1"/>
  <c r="AG21" i="1" s="1"/>
  <c r="AH21" i="1" s="1"/>
  <c r="AI21" i="1" s="1"/>
  <c r="AJ21" i="1" s="1"/>
  <c r="AD22" i="1"/>
  <c r="AE22" i="1" s="1"/>
  <c r="AF22" i="1" s="1"/>
  <c r="AG22" i="1" s="1"/>
  <c r="AH22" i="1" s="1"/>
  <c r="AI22" i="1" s="1"/>
  <c r="AJ22" i="1" s="1"/>
  <c r="AD23" i="1"/>
  <c r="AE23" i="1" s="1"/>
  <c r="AF23" i="1" s="1"/>
  <c r="AG23" i="1" s="1"/>
  <c r="AH23" i="1" s="1"/>
  <c r="AI23" i="1" s="1"/>
  <c r="AJ23" i="1" s="1"/>
  <c r="AD24" i="1"/>
  <c r="AE24" i="1" s="1"/>
  <c r="AF24" i="1" s="1"/>
  <c r="AG24" i="1" s="1"/>
  <c r="AH24" i="1" s="1"/>
  <c r="AI24" i="1" s="1"/>
  <c r="AJ24" i="1" s="1"/>
  <c r="AD25" i="1"/>
  <c r="AE25" i="1" s="1"/>
  <c r="AF25" i="1" s="1"/>
  <c r="AG25" i="1" s="1"/>
  <c r="AH25" i="1" s="1"/>
  <c r="AI25" i="1" s="1"/>
  <c r="AJ25" i="1" s="1"/>
  <c r="AD26" i="1"/>
  <c r="AE26" i="1" s="1"/>
  <c r="AF26" i="1" s="1"/>
  <c r="AG26" i="1" s="1"/>
  <c r="AH26" i="1" s="1"/>
  <c r="AI26" i="1" s="1"/>
  <c r="AJ26" i="1" s="1"/>
  <c r="AD27" i="1"/>
  <c r="AE27" i="1" s="1"/>
  <c r="AF27" i="1" s="1"/>
  <c r="AG27" i="1" s="1"/>
  <c r="AH27" i="1" s="1"/>
  <c r="AI27" i="1" s="1"/>
  <c r="AJ27" i="1" s="1"/>
  <c r="AD28" i="1"/>
  <c r="AE28" i="1" s="1"/>
  <c r="AF28" i="1" s="1"/>
  <c r="AG28" i="1" s="1"/>
  <c r="AH28" i="1" s="1"/>
  <c r="AI28" i="1" s="1"/>
  <c r="AJ28" i="1" s="1"/>
  <c r="AD12" i="1"/>
  <c r="AE12" i="1" s="1"/>
  <c r="AF12" i="1" s="1"/>
  <c r="AG12" i="1" s="1"/>
  <c r="AH12" i="1" s="1"/>
  <c r="AI12" i="1" s="1"/>
  <c r="AJ12" i="1" s="1"/>
  <c r="U58" i="1"/>
  <c r="V58" i="1" s="1"/>
  <c r="W58" i="1" s="1"/>
  <c r="X58" i="1" s="1"/>
  <c r="Y58" i="1" s="1"/>
  <c r="Z58" i="1" s="1"/>
  <c r="AA58" i="1" s="1"/>
  <c r="U59" i="1"/>
  <c r="V59" i="1" s="1"/>
  <c r="W59" i="1" s="1"/>
  <c r="X59" i="1" s="1"/>
  <c r="Y59" i="1" s="1"/>
  <c r="Z59" i="1" s="1"/>
  <c r="AA59" i="1" s="1"/>
  <c r="U60" i="1"/>
  <c r="V60" i="1" s="1"/>
  <c r="W60" i="1" s="1"/>
  <c r="X60" i="1" s="1"/>
  <c r="Y60" i="1" s="1"/>
  <c r="Z60" i="1" s="1"/>
  <c r="AA60" i="1" s="1"/>
  <c r="U57" i="1"/>
  <c r="V57" i="1" s="1"/>
  <c r="W57" i="1" s="1"/>
  <c r="X57" i="1" s="1"/>
  <c r="Y57" i="1" s="1"/>
  <c r="Z57" i="1" s="1"/>
  <c r="AA57" i="1" s="1"/>
  <c r="U53" i="1"/>
  <c r="V53" i="1" s="1"/>
  <c r="W53" i="1" s="1"/>
  <c r="X53" i="1" s="1"/>
  <c r="Y53" i="1" s="1"/>
  <c r="Z53" i="1" s="1"/>
  <c r="AA53" i="1" s="1"/>
  <c r="U54" i="1"/>
  <c r="V54" i="1" s="1"/>
  <c r="W54" i="1" s="1"/>
  <c r="X54" i="1" s="1"/>
  <c r="Y54" i="1" s="1"/>
  <c r="Z54" i="1" s="1"/>
  <c r="AA54" i="1" s="1"/>
  <c r="U55" i="1"/>
  <c r="V55" i="1" s="1"/>
  <c r="W55" i="1" s="1"/>
  <c r="X55" i="1" s="1"/>
  <c r="Y55" i="1" s="1"/>
  <c r="Z55" i="1" s="1"/>
  <c r="AA55" i="1" s="1"/>
  <c r="U52" i="1"/>
  <c r="V52" i="1" s="1"/>
  <c r="W52" i="1" s="1"/>
  <c r="X52" i="1" s="1"/>
  <c r="Y52" i="1" s="1"/>
  <c r="Z52" i="1" s="1"/>
  <c r="AA52" i="1" s="1"/>
  <c r="U48" i="1"/>
  <c r="V48" i="1" s="1"/>
  <c r="W48" i="1" s="1"/>
  <c r="X48" i="1" s="1"/>
  <c r="Y48" i="1" s="1"/>
  <c r="Z48" i="1" s="1"/>
  <c r="AA48" i="1" s="1"/>
  <c r="U49" i="1"/>
  <c r="V49" i="1" s="1"/>
  <c r="W49" i="1" s="1"/>
  <c r="X49" i="1" s="1"/>
  <c r="Y49" i="1" s="1"/>
  <c r="Z49" i="1" s="1"/>
  <c r="AA49" i="1" s="1"/>
  <c r="U50" i="1"/>
  <c r="V50" i="1" s="1"/>
  <c r="W50" i="1" s="1"/>
  <c r="X50" i="1" s="1"/>
  <c r="Y50" i="1" s="1"/>
  <c r="Z50" i="1" s="1"/>
  <c r="AA50" i="1" s="1"/>
  <c r="U47" i="1"/>
  <c r="V47" i="1" s="1"/>
  <c r="W47" i="1" s="1"/>
  <c r="X47" i="1" s="1"/>
  <c r="Y47" i="1" s="1"/>
  <c r="Z47" i="1" s="1"/>
  <c r="AA47" i="1" s="1"/>
  <c r="U43" i="1"/>
  <c r="V43" i="1" s="1"/>
  <c r="W43" i="1" s="1"/>
  <c r="X43" i="1" s="1"/>
  <c r="Y43" i="1" s="1"/>
  <c r="Z43" i="1" s="1"/>
  <c r="AA43" i="1" s="1"/>
  <c r="U44" i="1"/>
  <c r="V44" i="1" s="1"/>
  <c r="W44" i="1" s="1"/>
  <c r="X44" i="1" s="1"/>
  <c r="Y44" i="1" s="1"/>
  <c r="Z44" i="1" s="1"/>
  <c r="AA44" i="1" s="1"/>
  <c r="U45" i="1"/>
  <c r="V45" i="1" s="1"/>
  <c r="W45" i="1" s="1"/>
  <c r="X45" i="1" s="1"/>
  <c r="Y45" i="1" s="1"/>
  <c r="Z45" i="1" s="1"/>
  <c r="AA45" i="1" s="1"/>
  <c r="U42" i="1"/>
  <c r="V42" i="1" s="1"/>
  <c r="W42" i="1" s="1"/>
  <c r="X42" i="1" s="1"/>
  <c r="Y42" i="1" s="1"/>
  <c r="Z42" i="1" s="1"/>
  <c r="AA42" i="1" s="1"/>
  <c r="U39" i="1"/>
  <c r="V39" i="1" s="1"/>
  <c r="W39" i="1" s="1"/>
  <c r="X39" i="1" s="1"/>
  <c r="Y39" i="1" s="1"/>
  <c r="Z39" i="1" s="1"/>
  <c r="AA39" i="1" s="1"/>
  <c r="U40" i="1"/>
  <c r="V40" i="1" s="1"/>
  <c r="W40" i="1" s="1"/>
  <c r="X40" i="1" s="1"/>
  <c r="Y40" i="1" s="1"/>
  <c r="Z40" i="1" s="1"/>
  <c r="AA40" i="1" s="1"/>
  <c r="U38" i="1"/>
  <c r="V38" i="1" s="1"/>
  <c r="W38" i="1" s="1"/>
  <c r="X38" i="1" s="1"/>
  <c r="Y38" i="1" s="1"/>
  <c r="Z38" i="1" s="1"/>
  <c r="AA38" i="1" s="1"/>
  <c r="U35" i="1"/>
  <c r="V35" i="1" s="1"/>
  <c r="W35" i="1" s="1"/>
  <c r="X35" i="1" s="1"/>
  <c r="Y35" i="1" s="1"/>
  <c r="Z35" i="1" s="1"/>
  <c r="AA35" i="1" s="1"/>
  <c r="U36" i="1"/>
  <c r="V36" i="1" s="1"/>
  <c r="W36" i="1" s="1"/>
  <c r="X36" i="1" s="1"/>
  <c r="Y36" i="1" s="1"/>
  <c r="Z36" i="1" s="1"/>
  <c r="AA36" i="1" s="1"/>
  <c r="U33" i="1"/>
  <c r="V33" i="1" s="1"/>
  <c r="W33" i="1" s="1"/>
  <c r="X33" i="1" s="1"/>
  <c r="Y33" i="1" s="1"/>
  <c r="Z33" i="1" s="1"/>
  <c r="AA33" i="1" s="1"/>
  <c r="U31" i="1"/>
  <c r="V31" i="1" s="1"/>
  <c r="W31" i="1" s="1"/>
  <c r="X31" i="1" s="1"/>
  <c r="Y31" i="1" s="1"/>
  <c r="Z31" i="1" s="1"/>
  <c r="AA31" i="1" s="1"/>
  <c r="U32" i="1"/>
  <c r="V32" i="1" s="1"/>
  <c r="W32" i="1" s="1"/>
  <c r="X32" i="1" s="1"/>
  <c r="Y32" i="1" s="1"/>
  <c r="Z32" i="1" s="1"/>
  <c r="AA32" i="1" s="1"/>
  <c r="U29" i="1"/>
  <c r="V29" i="1" s="1"/>
  <c r="W29" i="1" s="1"/>
  <c r="X29" i="1" s="1"/>
  <c r="Y29" i="1" s="1"/>
  <c r="Z29" i="1" s="1"/>
  <c r="AA29" i="1" s="1"/>
  <c r="U13" i="1"/>
  <c r="V13" i="1" s="1"/>
  <c r="W13" i="1" s="1"/>
  <c r="X13" i="1" s="1"/>
  <c r="Y13" i="1" s="1"/>
  <c r="Z13" i="1" s="1"/>
  <c r="AA13" i="1" s="1"/>
  <c r="U14" i="1"/>
  <c r="V14" i="1" s="1"/>
  <c r="W14" i="1" s="1"/>
  <c r="X14" i="1" s="1"/>
  <c r="Y14" i="1" s="1"/>
  <c r="Z14" i="1" s="1"/>
  <c r="AA14" i="1" s="1"/>
  <c r="U15" i="1"/>
  <c r="V15" i="1" s="1"/>
  <c r="W15" i="1" s="1"/>
  <c r="X15" i="1" s="1"/>
  <c r="Y15" i="1" s="1"/>
  <c r="Z15" i="1" s="1"/>
  <c r="AA15" i="1" s="1"/>
  <c r="U16" i="1"/>
  <c r="V16" i="1" s="1"/>
  <c r="W16" i="1" s="1"/>
  <c r="X16" i="1" s="1"/>
  <c r="Y16" i="1" s="1"/>
  <c r="Z16" i="1" s="1"/>
  <c r="AA16" i="1" s="1"/>
  <c r="U17" i="1"/>
  <c r="V17" i="1" s="1"/>
  <c r="W17" i="1" s="1"/>
  <c r="X17" i="1" s="1"/>
  <c r="Y17" i="1" s="1"/>
  <c r="Z17" i="1" s="1"/>
  <c r="AA17" i="1" s="1"/>
  <c r="U18" i="1"/>
  <c r="V18" i="1" s="1"/>
  <c r="W18" i="1" s="1"/>
  <c r="X18" i="1" s="1"/>
  <c r="Y18" i="1" s="1"/>
  <c r="Z18" i="1" s="1"/>
  <c r="AA18" i="1" s="1"/>
  <c r="U19" i="1"/>
  <c r="V19" i="1" s="1"/>
  <c r="W19" i="1" s="1"/>
  <c r="X19" i="1" s="1"/>
  <c r="Y19" i="1" s="1"/>
  <c r="Z19" i="1" s="1"/>
  <c r="AA19" i="1" s="1"/>
  <c r="U20" i="1"/>
  <c r="V20" i="1" s="1"/>
  <c r="W20" i="1" s="1"/>
  <c r="X20" i="1" s="1"/>
  <c r="Y20" i="1" s="1"/>
  <c r="Z20" i="1" s="1"/>
  <c r="AA20" i="1" s="1"/>
  <c r="U21" i="1"/>
  <c r="V21" i="1" s="1"/>
  <c r="W21" i="1" s="1"/>
  <c r="X21" i="1" s="1"/>
  <c r="Y21" i="1" s="1"/>
  <c r="Z21" i="1" s="1"/>
  <c r="AA21" i="1" s="1"/>
  <c r="U22" i="1"/>
  <c r="V22" i="1" s="1"/>
  <c r="W22" i="1" s="1"/>
  <c r="X22" i="1" s="1"/>
  <c r="Y22" i="1" s="1"/>
  <c r="Z22" i="1" s="1"/>
  <c r="AA22" i="1" s="1"/>
  <c r="U23" i="1"/>
  <c r="V23" i="1" s="1"/>
  <c r="W23" i="1" s="1"/>
  <c r="X23" i="1" s="1"/>
  <c r="Y23" i="1" s="1"/>
  <c r="Z23" i="1" s="1"/>
  <c r="AA23" i="1" s="1"/>
  <c r="U24" i="1"/>
  <c r="V24" i="1" s="1"/>
  <c r="W24" i="1" s="1"/>
  <c r="X24" i="1" s="1"/>
  <c r="Y24" i="1" s="1"/>
  <c r="Z24" i="1" s="1"/>
  <c r="AA24" i="1" s="1"/>
  <c r="U25" i="1"/>
  <c r="V25" i="1" s="1"/>
  <c r="W25" i="1" s="1"/>
  <c r="X25" i="1" s="1"/>
  <c r="Y25" i="1" s="1"/>
  <c r="Z25" i="1" s="1"/>
  <c r="AA25" i="1" s="1"/>
  <c r="U26" i="1"/>
  <c r="V26" i="1" s="1"/>
  <c r="W26" i="1" s="1"/>
  <c r="X26" i="1" s="1"/>
  <c r="Y26" i="1" s="1"/>
  <c r="Z26" i="1" s="1"/>
  <c r="AA26" i="1" s="1"/>
  <c r="U27" i="1"/>
  <c r="V27" i="1" s="1"/>
  <c r="W27" i="1" s="1"/>
  <c r="X27" i="1" s="1"/>
  <c r="Y27" i="1" s="1"/>
  <c r="Z27" i="1" s="1"/>
  <c r="AA27" i="1" s="1"/>
  <c r="U28" i="1"/>
  <c r="V28" i="1" s="1"/>
  <c r="W28" i="1" s="1"/>
  <c r="X28" i="1" s="1"/>
  <c r="Y28" i="1" s="1"/>
  <c r="Z28" i="1" s="1"/>
  <c r="AA28" i="1" s="1"/>
  <c r="U12" i="1"/>
  <c r="V12" i="1" s="1"/>
  <c r="W12" i="1" s="1"/>
  <c r="X12" i="1" s="1"/>
  <c r="Y12" i="1" s="1"/>
  <c r="Z12" i="1" s="1"/>
  <c r="AA12" i="1" s="1"/>
  <c r="L58" i="1"/>
  <c r="M58" i="1" s="1"/>
  <c r="N58" i="1" s="1"/>
  <c r="O58" i="1" s="1"/>
  <c r="P58" i="1" s="1"/>
  <c r="Q58" i="1" s="1"/>
  <c r="R58" i="1" s="1"/>
  <c r="L59" i="1"/>
  <c r="M59" i="1" s="1"/>
  <c r="N59" i="1" s="1"/>
  <c r="O59" i="1" s="1"/>
  <c r="P59" i="1" s="1"/>
  <c r="Q59" i="1" s="1"/>
  <c r="R59" i="1" s="1"/>
  <c r="L60" i="1"/>
  <c r="M60" i="1" s="1"/>
  <c r="N60" i="1" s="1"/>
  <c r="O60" i="1" s="1"/>
  <c r="P60" i="1" s="1"/>
  <c r="Q60" i="1" s="1"/>
  <c r="R60" i="1" s="1"/>
  <c r="L57" i="1"/>
  <c r="M57" i="1" s="1"/>
  <c r="N57" i="1" s="1"/>
  <c r="O57" i="1" s="1"/>
  <c r="P57" i="1" s="1"/>
  <c r="Q57" i="1" s="1"/>
  <c r="R57" i="1" s="1"/>
  <c r="L53" i="1"/>
  <c r="M53" i="1" s="1"/>
  <c r="N53" i="1" s="1"/>
  <c r="O53" i="1" s="1"/>
  <c r="P53" i="1" s="1"/>
  <c r="Q53" i="1" s="1"/>
  <c r="R53" i="1" s="1"/>
  <c r="L54" i="1"/>
  <c r="M54" i="1" s="1"/>
  <c r="N54" i="1" s="1"/>
  <c r="O54" i="1" s="1"/>
  <c r="P54" i="1" s="1"/>
  <c r="Q54" i="1" s="1"/>
  <c r="R54" i="1" s="1"/>
  <c r="L55" i="1"/>
  <c r="M55" i="1" s="1"/>
  <c r="N55" i="1" s="1"/>
  <c r="O55" i="1" s="1"/>
  <c r="P55" i="1" s="1"/>
  <c r="Q55" i="1" s="1"/>
  <c r="R55" i="1" s="1"/>
  <c r="L52" i="1"/>
  <c r="M52" i="1" s="1"/>
  <c r="N52" i="1" s="1"/>
  <c r="O52" i="1" s="1"/>
  <c r="P52" i="1" s="1"/>
  <c r="Q52" i="1" s="1"/>
  <c r="R52" i="1" s="1"/>
  <c r="L48" i="1"/>
  <c r="M48" i="1" s="1"/>
  <c r="N48" i="1" s="1"/>
  <c r="O48" i="1" s="1"/>
  <c r="P48" i="1" s="1"/>
  <c r="Q48" i="1" s="1"/>
  <c r="R48" i="1" s="1"/>
  <c r="L49" i="1"/>
  <c r="M49" i="1" s="1"/>
  <c r="N49" i="1" s="1"/>
  <c r="O49" i="1" s="1"/>
  <c r="P49" i="1" s="1"/>
  <c r="Q49" i="1" s="1"/>
  <c r="R49" i="1" s="1"/>
  <c r="L50" i="1"/>
  <c r="M50" i="1" s="1"/>
  <c r="N50" i="1" s="1"/>
  <c r="O50" i="1" s="1"/>
  <c r="P50" i="1" s="1"/>
  <c r="Q50" i="1" s="1"/>
  <c r="R50" i="1" s="1"/>
  <c r="L47" i="1"/>
  <c r="M47" i="1" s="1"/>
  <c r="N47" i="1" s="1"/>
  <c r="O47" i="1" s="1"/>
  <c r="P47" i="1" s="1"/>
  <c r="Q47" i="1" s="1"/>
  <c r="R47" i="1" s="1"/>
  <c r="L43" i="1"/>
  <c r="M43" i="1" s="1"/>
  <c r="N43" i="1" s="1"/>
  <c r="O43" i="1" s="1"/>
  <c r="P43" i="1" s="1"/>
  <c r="Q43" i="1" s="1"/>
  <c r="R43" i="1" s="1"/>
  <c r="L44" i="1"/>
  <c r="M44" i="1" s="1"/>
  <c r="N44" i="1" s="1"/>
  <c r="O44" i="1" s="1"/>
  <c r="P44" i="1" s="1"/>
  <c r="Q44" i="1" s="1"/>
  <c r="R44" i="1" s="1"/>
  <c r="L45" i="1"/>
  <c r="M45" i="1" s="1"/>
  <c r="N45" i="1" s="1"/>
  <c r="O45" i="1" s="1"/>
  <c r="P45" i="1" s="1"/>
  <c r="Q45" i="1" s="1"/>
  <c r="R45" i="1" s="1"/>
  <c r="L42" i="1"/>
  <c r="M42" i="1" s="1"/>
  <c r="N42" i="1" s="1"/>
  <c r="O42" i="1" s="1"/>
  <c r="P42" i="1" s="1"/>
  <c r="Q42" i="1" s="1"/>
  <c r="R42" i="1" s="1"/>
  <c r="L39" i="1"/>
  <c r="M39" i="1" s="1"/>
  <c r="N39" i="1" s="1"/>
  <c r="O39" i="1" s="1"/>
  <c r="P39" i="1" s="1"/>
  <c r="Q39" i="1" s="1"/>
  <c r="R39" i="1" s="1"/>
  <c r="L40" i="1"/>
  <c r="M40" i="1" s="1"/>
  <c r="N40" i="1" s="1"/>
  <c r="O40" i="1" s="1"/>
  <c r="P40" i="1" s="1"/>
  <c r="Q40" i="1" s="1"/>
  <c r="R40" i="1" s="1"/>
  <c r="L38" i="1"/>
  <c r="M38" i="1" s="1"/>
  <c r="N38" i="1" s="1"/>
  <c r="O38" i="1" s="1"/>
  <c r="P38" i="1" s="1"/>
  <c r="Q38" i="1" s="1"/>
  <c r="R38" i="1" s="1"/>
  <c r="L35" i="1"/>
  <c r="M35" i="1" s="1"/>
  <c r="N35" i="1" s="1"/>
  <c r="O35" i="1" s="1"/>
  <c r="P35" i="1" s="1"/>
  <c r="Q35" i="1" s="1"/>
  <c r="R35" i="1" s="1"/>
  <c r="L36" i="1"/>
  <c r="M36" i="1" s="1"/>
  <c r="N36" i="1" s="1"/>
  <c r="O36" i="1" s="1"/>
  <c r="P36" i="1" s="1"/>
  <c r="Q36" i="1" s="1"/>
  <c r="R36" i="1" s="1"/>
  <c r="L33" i="1"/>
  <c r="M33" i="1" s="1"/>
  <c r="N33" i="1" s="1"/>
  <c r="O33" i="1" s="1"/>
  <c r="P33" i="1" s="1"/>
  <c r="Q33" i="1" s="1"/>
  <c r="R33" i="1" s="1"/>
  <c r="L31" i="1"/>
  <c r="M31" i="1" s="1"/>
  <c r="N31" i="1" s="1"/>
  <c r="O31" i="1" s="1"/>
  <c r="P31" i="1" s="1"/>
  <c r="Q31" i="1" s="1"/>
  <c r="R31" i="1" s="1"/>
  <c r="L32" i="1"/>
  <c r="M32" i="1" s="1"/>
  <c r="N32" i="1" s="1"/>
  <c r="O32" i="1" s="1"/>
  <c r="P32" i="1" s="1"/>
  <c r="Q32" i="1" s="1"/>
  <c r="R32" i="1" s="1"/>
  <c r="L29" i="1"/>
  <c r="M29" i="1" s="1"/>
  <c r="N29" i="1" s="1"/>
  <c r="O29" i="1" s="1"/>
  <c r="P29" i="1" s="1"/>
  <c r="Q29" i="1" s="1"/>
  <c r="R29" i="1" s="1"/>
  <c r="L13" i="1"/>
  <c r="M13" i="1" s="1"/>
  <c r="N13" i="1" s="1"/>
  <c r="O13" i="1" s="1"/>
  <c r="P13" i="1" s="1"/>
  <c r="Q13" i="1" s="1"/>
  <c r="R13" i="1" s="1"/>
  <c r="L14" i="1"/>
  <c r="M14" i="1" s="1"/>
  <c r="N14" i="1" s="1"/>
  <c r="O14" i="1" s="1"/>
  <c r="P14" i="1" s="1"/>
  <c r="Q14" i="1" s="1"/>
  <c r="R14" i="1" s="1"/>
  <c r="L15" i="1"/>
  <c r="M15" i="1" s="1"/>
  <c r="N15" i="1" s="1"/>
  <c r="O15" i="1" s="1"/>
  <c r="P15" i="1" s="1"/>
  <c r="Q15" i="1" s="1"/>
  <c r="R15" i="1" s="1"/>
  <c r="L16" i="1"/>
  <c r="M16" i="1" s="1"/>
  <c r="N16" i="1" s="1"/>
  <c r="O16" i="1" s="1"/>
  <c r="P16" i="1" s="1"/>
  <c r="Q16" i="1" s="1"/>
  <c r="R16" i="1" s="1"/>
  <c r="L17" i="1"/>
  <c r="M17" i="1" s="1"/>
  <c r="N17" i="1" s="1"/>
  <c r="O17" i="1" s="1"/>
  <c r="P17" i="1" s="1"/>
  <c r="Q17" i="1" s="1"/>
  <c r="R17" i="1" s="1"/>
  <c r="L18" i="1"/>
  <c r="M18" i="1" s="1"/>
  <c r="N18" i="1" s="1"/>
  <c r="O18" i="1" s="1"/>
  <c r="P18" i="1" s="1"/>
  <c r="Q18" i="1" s="1"/>
  <c r="R18" i="1" s="1"/>
  <c r="L19" i="1"/>
  <c r="M19" i="1" s="1"/>
  <c r="N19" i="1" s="1"/>
  <c r="O19" i="1" s="1"/>
  <c r="P19" i="1" s="1"/>
  <c r="Q19" i="1" s="1"/>
  <c r="R19" i="1" s="1"/>
  <c r="L20" i="1"/>
  <c r="M20" i="1" s="1"/>
  <c r="N20" i="1" s="1"/>
  <c r="O20" i="1" s="1"/>
  <c r="P20" i="1" s="1"/>
  <c r="Q20" i="1" s="1"/>
  <c r="R20" i="1" s="1"/>
  <c r="L21" i="1"/>
  <c r="M21" i="1" s="1"/>
  <c r="N21" i="1" s="1"/>
  <c r="O21" i="1" s="1"/>
  <c r="P21" i="1" s="1"/>
  <c r="Q21" i="1" s="1"/>
  <c r="R21" i="1" s="1"/>
  <c r="L22" i="1"/>
  <c r="M22" i="1" s="1"/>
  <c r="N22" i="1" s="1"/>
  <c r="O22" i="1" s="1"/>
  <c r="P22" i="1" s="1"/>
  <c r="Q22" i="1" s="1"/>
  <c r="R22" i="1" s="1"/>
  <c r="L23" i="1"/>
  <c r="M23" i="1" s="1"/>
  <c r="N23" i="1" s="1"/>
  <c r="O23" i="1" s="1"/>
  <c r="P23" i="1" s="1"/>
  <c r="Q23" i="1" s="1"/>
  <c r="R23" i="1" s="1"/>
  <c r="L24" i="1"/>
  <c r="M24" i="1" s="1"/>
  <c r="N24" i="1" s="1"/>
  <c r="O24" i="1" s="1"/>
  <c r="P24" i="1" s="1"/>
  <c r="Q24" i="1" s="1"/>
  <c r="R24" i="1" s="1"/>
  <c r="L25" i="1"/>
  <c r="M25" i="1" s="1"/>
  <c r="N25" i="1" s="1"/>
  <c r="O25" i="1" s="1"/>
  <c r="P25" i="1" s="1"/>
  <c r="Q25" i="1" s="1"/>
  <c r="R25" i="1" s="1"/>
  <c r="L26" i="1"/>
  <c r="M26" i="1" s="1"/>
  <c r="N26" i="1" s="1"/>
  <c r="O26" i="1" s="1"/>
  <c r="P26" i="1" s="1"/>
  <c r="Q26" i="1" s="1"/>
  <c r="R26" i="1" s="1"/>
  <c r="L27" i="1"/>
  <c r="M27" i="1" s="1"/>
  <c r="N27" i="1" s="1"/>
  <c r="O27" i="1" s="1"/>
  <c r="P27" i="1" s="1"/>
  <c r="Q27" i="1" s="1"/>
  <c r="R27" i="1" s="1"/>
  <c r="L28" i="1"/>
  <c r="M28" i="1" s="1"/>
  <c r="N28" i="1" s="1"/>
  <c r="O28" i="1" s="1"/>
  <c r="P28" i="1" s="1"/>
  <c r="Q28" i="1" s="1"/>
  <c r="R28" i="1" s="1"/>
  <c r="L12" i="1"/>
  <c r="M12" i="1" s="1"/>
  <c r="N12" i="1" s="1"/>
  <c r="O12" i="1" s="1"/>
  <c r="P12" i="1" s="1"/>
  <c r="Q12" i="1" s="1"/>
  <c r="R12" i="1" s="1"/>
  <c r="C58" i="1"/>
  <c r="D58" i="1" s="1"/>
  <c r="E58" i="1" s="1"/>
  <c r="F58" i="1" s="1"/>
  <c r="G58" i="1" s="1"/>
  <c r="H58" i="1" s="1"/>
  <c r="I58" i="1" s="1"/>
  <c r="C59" i="1"/>
  <c r="D59" i="1" s="1"/>
  <c r="E59" i="1" s="1"/>
  <c r="F59" i="1" s="1"/>
  <c r="G59" i="1" s="1"/>
  <c r="H59" i="1" s="1"/>
  <c r="I59" i="1" s="1"/>
  <c r="C60" i="1"/>
  <c r="D60" i="1" s="1"/>
  <c r="E60" i="1" s="1"/>
  <c r="F60" i="1" s="1"/>
  <c r="G60" i="1" s="1"/>
  <c r="H60" i="1" s="1"/>
  <c r="I60" i="1" s="1"/>
  <c r="C57" i="1"/>
  <c r="D57" i="1" s="1"/>
  <c r="E57" i="1" s="1"/>
  <c r="F57" i="1" s="1"/>
  <c r="G57" i="1" s="1"/>
  <c r="H57" i="1" s="1"/>
  <c r="I57" i="1" s="1"/>
  <c r="C53" i="1"/>
  <c r="D53" i="1" s="1"/>
  <c r="E53" i="1" s="1"/>
  <c r="F53" i="1" s="1"/>
  <c r="G53" i="1" s="1"/>
  <c r="H53" i="1" s="1"/>
  <c r="I53" i="1" s="1"/>
  <c r="C54" i="1"/>
  <c r="D54" i="1" s="1"/>
  <c r="E54" i="1" s="1"/>
  <c r="F54" i="1" s="1"/>
  <c r="G54" i="1" s="1"/>
  <c r="H54" i="1" s="1"/>
  <c r="I54" i="1" s="1"/>
  <c r="C55" i="1"/>
  <c r="D55" i="1" s="1"/>
  <c r="E55" i="1" s="1"/>
  <c r="F55" i="1" s="1"/>
  <c r="G55" i="1" s="1"/>
  <c r="H55" i="1" s="1"/>
  <c r="I55" i="1" s="1"/>
  <c r="C52" i="1"/>
  <c r="D52" i="1" s="1"/>
  <c r="E52" i="1" s="1"/>
  <c r="F52" i="1" s="1"/>
  <c r="G52" i="1" s="1"/>
  <c r="H52" i="1" s="1"/>
  <c r="I52" i="1" s="1"/>
  <c r="C48" i="1"/>
  <c r="D48" i="1" s="1"/>
  <c r="E48" i="1" s="1"/>
  <c r="F48" i="1" s="1"/>
  <c r="G48" i="1" s="1"/>
  <c r="H48" i="1" s="1"/>
  <c r="I48" i="1" s="1"/>
  <c r="C49" i="1"/>
  <c r="D49" i="1" s="1"/>
  <c r="E49" i="1" s="1"/>
  <c r="F49" i="1" s="1"/>
  <c r="G49" i="1" s="1"/>
  <c r="H49" i="1" s="1"/>
  <c r="I49" i="1" s="1"/>
  <c r="C50" i="1"/>
  <c r="D50" i="1" s="1"/>
  <c r="E50" i="1" s="1"/>
  <c r="F50" i="1" s="1"/>
  <c r="G50" i="1" s="1"/>
  <c r="H50" i="1" s="1"/>
  <c r="I50" i="1" s="1"/>
  <c r="C47" i="1"/>
  <c r="D47" i="1" s="1"/>
  <c r="E47" i="1" s="1"/>
  <c r="F47" i="1" s="1"/>
  <c r="G47" i="1" s="1"/>
  <c r="H47" i="1" s="1"/>
  <c r="I47" i="1" s="1"/>
  <c r="C43" i="1"/>
  <c r="D43" i="1" s="1"/>
  <c r="E43" i="1" s="1"/>
  <c r="F43" i="1" s="1"/>
  <c r="G43" i="1" s="1"/>
  <c r="H43" i="1" s="1"/>
  <c r="I43" i="1" s="1"/>
  <c r="C44" i="1"/>
  <c r="D44" i="1" s="1"/>
  <c r="E44" i="1" s="1"/>
  <c r="F44" i="1" s="1"/>
  <c r="G44" i="1" s="1"/>
  <c r="H44" i="1" s="1"/>
  <c r="I44" i="1" s="1"/>
  <c r="C45" i="1"/>
  <c r="D45" i="1" s="1"/>
  <c r="E45" i="1" s="1"/>
  <c r="F45" i="1" s="1"/>
  <c r="G45" i="1" s="1"/>
  <c r="H45" i="1" s="1"/>
  <c r="I45" i="1" s="1"/>
  <c r="C42" i="1"/>
  <c r="D42" i="1" s="1"/>
  <c r="E42" i="1" s="1"/>
  <c r="F42" i="1" s="1"/>
  <c r="G42" i="1" s="1"/>
  <c r="H42" i="1" s="1"/>
  <c r="I42" i="1" s="1"/>
  <c r="C39" i="1"/>
  <c r="D39" i="1" s="1"/>
  <c r="E39" i="1" s="1"/>
  <c r="F39" i="1" s="1"/>
  <c r="G39" i="1" s="1"/>
  <c r="H39" i="1" s="1"/>
  <c r="I39" i="1" s="1"/>
  <c r="C40" i="1"/>
  <c r="D40" i="1" s="1"/>
  <c r="E40" i="1" s="1"/>
  <c r="F40" i="1" s="1"/>
  <c r="G40" i="1" s="1"/>
  <c r="H40" i="1" s="1"/>
  <c r="I40" i="1" s="1"/>
  <c r="C38" i="1"/>
  <c r="D38" i="1" s="1"/>
  <c r="E38" i="1" s="1"/>
  <c r="F38" i="1" s="1"/>
  <c r="G38" i="1" s="1"/>
  <c r="H38" i="1" s="1"/>
  <c r="I38" i="1" s="1"/>
  <c r="C35" i="1"/>
  <c r="D35" i="1" s="1"/>
  <c r="E35" i="1" s="1"/>
  <c r="F35" i="1" s="1"/>
  <c r="G35" i="1" s="1"/>
  <c r="H35" i="1" s="1"/>
  <c r="I35" i="1" s="1"/>
  <c r="C36" i="1"/>
  <c r="D36" i="1" s="1"/>
  <c r="E36" i="1" s="1"/>
  <c r="F36" i="1" s="1"/>
  <c r="G36" i="1" s="1"/>
  <c r="H36" i="1" s="1"/>
  <c r="I36" i="1" s="1"/>
  <c r="C33" i="1"/>
  <c r="D33" i="1" s="1"/>
  <c r="E33" i="1" s="1"/>
  <c r="F33" i="1" s="1"/>
  <c r="G33" i="1" s="1"/>
  <c r="H33" i="1" s="1"/>
  <c r="I33" i="1" s="1"/>
  <c r="C31" i="1"/>
  <c r="D31" i="1" s="1"/>
  <c r="E31" i="1" s="1"/>
  <c r="F31" i="1" s="1"/>
  <c r="G31" i="1" s="1"/>
  <c r="H31" i="1" s="1"/>
  <c r="I31" i="1" s="1"/>
  <c r="C32" i="1"/>
  <c r="D32" i="1" s="1"/>
  <c r="E32" i="1" s="1"/>
  <c r="F32" i="1" s="1"/>
  <c r="G32" i="1" s="1"/>
  <c r="H32" i="1" s="1"/>
  <c r="I32" i="1" s="1"/>
  <c r="C29" i="1"/>
  <c r="D29" i="1" s="1"/>
  <c r="E29" i="1" s="1"/>
  <c r="F29" i="1" s="1"/>
  <c r="G29" i="1" s="1"/>
  <c r="H29" i="1" s="1"/>
  <c r="I29" i="1" s="1"/>
  <c r="C13" i="1"/>
  <c r="D13" i="1" s="1"/>
  <c r="E13" i="1" s="1"/>
  <c r="F13" i="1" s="1"/>
  <c r="G13" i="1" s="1"/>
  <c r="H13" i="1" s="1"/>
  <c r="I13" i="1" s="1"/>
  <c r="C14" i="1"/>
  <c r="D14" i="1" s="1"/>
  <c r="E14" i="1" s="1"/>
  <c r="F14" i="1" s="1"/>
  <c r="G14" i="1" s="1"/>
  <c r="H14" i="1" s="1"/>
  <c r="I14" i="1" s="1"/>
  <c r="C15" i="1"/>
  <c r="D15" i="1" s="1"/>
  <c r="E15" i="1" s="1"/>
  <c r="F15" i="1" s="1"/>
  <c r="G15" i="1" s="1"/>
  <c r="H15" i="1" s="1"/>
  <c r="I15" i="1" s="1"/>
  <c r="C16" i="1"/>
  <c r="D16" i="1" s="1"/>
  <c r="E16" i="1" s="1"/>
  <c r="F16" i="1" s="1"/>
  <c r="G16" i="1" s="1"/>
  <c r="H16" i="1" s="1"/>
  <c r="I16" i="1" s="1"/>
  <c r="C17" i="1"/>
  <c r="D17" i="1" s="1"/>
  <c r="E17" i="1" s="1"/>
  <c r="F17" i="1" s="1"/>
  <c r="G17" i="1" s="1"/>
  <c r="H17" i="1" s="1"/>
  <c r="I17" i="1" s="1"/>
  <c r="C18" i="1"/>
  <c r="D18" i="1" s="1"/>
  <c r="E18" i="1" s="1"/>
  <c r="F18" i="1" s="1"/>
  <c r="G18" i="1" s="1"/>
  <c r="H18" i="1" s="1"/>
  <c r="I18" i="1" s="1"/>
  <c r="C19" i="1"/>
  <c r="D19" i="1" s="1"/>
  <c r="E19" i="1" s="1"/>
  <c r="F19" i="1" s="1"/>
  <c r="G19" i="1" s="1"/>
  <c r="H19" i="1" s="1"/>
  <c r="I19" i="1" s="1"/>
  <c r="C20" i="1"/>
  <c r="D20" i="1" s="1"/>
  <c r="E20" i="1" s="1"/>
  <c r="F20" i="1" s="1"/>
  <c r="G20" i="1" s="1"/>
  <c r="H20" i="1" s="1"/>
  <c r="I20" i="1" s="1"/>
  <c r="C21" i="1"/>
  <c r="D21" i="1" s="1"/>
  <c r="E21" i="1" s="1"/>
  <c r="F21" i="1" s="1"/>
  <c r="G21" i="1" s="1"/>
  <c r="H21" i="1" s="1"/>
  <c r="I21" i="1" s="1"/>
  <c r="C22" i="1"/>
  <c r="D22" i="1" s="1"/>
  <c r="E22" i="1" s="1"/>
  <c r="F22" i="1" s="1"/>
  <c r="G22" i="1" s="1"/>
  <c r="H22" i="1" s="1"/>
  <c r="I22" i="1" s="1"/>
  <c r="C23" i="1"/>
  <c r="D23" i="1" s="1"/>
  <c r="E23" i="1" s="1"/>
  <c r="F23" i="1" s="1"/>
  <c r="G23" i="1" s="1"/>
  <c r="H23" i="1" s="1"/>
  <c r="I23" i="1" s="1"/>
  <c r="C24" i="1"/>
  <c r="D24" i="1" s="1"/>
  <c r="E24" i="1" s="1"/>
  <c r="F24" i="1" s="1"/>
  <c r="G24" i="1" s="1"/>
  <c r="H24" i="1" s="1"/>
  <c r="I24" i="1" s="1"/>
  <c r="C25" i="1"/>
  <c r="D25" i="1" s="1"/>
  <c r="E25" i="1" s="1"/>
  <c r="F25" i="1" s="1"/>
  <c r="G25" i="1" s="1"/>
  <c r="H25" i="1" s="1"/>
  <c r="I25" i="1" s="1"/>
  <c r="C26" i="1"/>
  <c r="D26" i="1" s="1"/>
  <c r="E26" i="1" s="1"/>
  <c r="F26" i="1" s="1"/>
  <c r="G26" i="1" s="1"/>
  <c r="H26" i="1" s="1"/>
  <c r="I26" i="1" s="1"/>
  <c r="C27" i="1"/>
  <c r="D27" i="1" s="1"/>
  <c r="E27" i="1" s="1"/>
  <c r="F27" i="1" s="1"/>
  <c r="G27" i="1" s="1"/>
  <c r="H27" i="1" s="1"/>
  <c r="I27" i="1" s="1"/>
  <c r="C28" i="1"/>
  <c r="D28" i="1" s="1"/>
  <c r="E28" i="1" s="1"/>
  <c r="F28" i="1" s="1"/>
  <c r="G28" i="1" s="1"/>
  <c r="H28" i="1" s="1"/>
  <c r="I28" i="1" s="1"/>
  <c r="AD11" i="2"/>
  <c r="AE11" i="2" s="1"/>
  <c r="AF11" i="2" s="1"/>
  <c r="AG11" i="2" s="1"/>
  <c r="AH11" i="2" s="1"/>
  <c r="AI11" i="2" s="1"/>
  <c r="AJ11" i="2" s="1"/>
  <c r="AD7" i="2"/>
  <c r="AE7" i="2" s="1"/>
  <c r="AF7" i="2" s="1"/>
  <c r="AG7" i="2" s="1"/>
  <c r="AH7" i="2" s="1"/>
  <c r="AI7" i="2" s="1"/>
  <c r="AJ7" i="2" s="1"/>
  <c r="AD8" i="2"/>
  <c r="AE8" i="2" s="1"/>
  <c r="AF8" i="2" s="1"/>
  <c r="AG8" i="2" s="1"/>
  <c r="AH8" i="2" s="1"/>
  <c r="AI8" i="2" s="1"/>
  <c r="AJ8" i="2" s="1"/>
  <c r="AD9" i="2"/>
  <c r="AE9" i="2" s="1"/>
  <c r="AF9" i="2" s="1"/>
  <c r="AG9" i="2" s="1"/>
  <c r="AH9" i="2" s="1"/>
  <c r="AI9" i="2" s="1"/>
  <c r="AJ9" i="2" s="1"/>
  <c r="AD10" i="2"/>
  <c r="AE10" i="2" s="1"/>
  <c r="AF10" i="2" s="1"/>
  <c r="AG10" i="2" s="1"/>
  <c r="AH10" i="2" s="1"/>
  <c r="AI10" i="2" s="1"/>
  <c r="AJ10" i="2" s="1"/>
  <c r="AD19" i="2"/>
  <c r="AE19" i="2" s="1"/>
  <c r="AF19" i="2" s="1"/>
  <c r="AG19" i="2" s="1"/>
  <c r="AH19" i="2" s="1"/>
  <c r="AI19" i="2" s="1"/>
  <c r="AJ19" i="2" s="1"/>
  <c r="AD6" i="2"/>
  <c r="AE6" i="2" s="1"/>
  <c r="AF6" i="2" s="1"/>
  <c r="AG6" i="2" s="1"/>
  <c r="AH6" i="2" s="1"/>
  <c r="AI6" i="2" s="1"/>
  <c r="AJ6" i="2" s="1"/>
  <c r="U11" i="2"/>
  <c r="V11" i="2" s="1"/>
  <c r="W11" i="2" s="1"/>
  <c r="X11" i="2" s="1"/>
  <c r="Y11" i="2" s="1"/>
  <c r="Z11" i="2" s="1"/>
  <c r="AA11" i="2" s="1"/>
  <c r="L11" i="2"/>
  <c r="M11" i="2" s="1"/>
  <c r="N11" i="2" s="1"/>
  <c r="O11" i="2" s="1"/>
  <c r="P11" i="2" s="1"/>
  <c r="Q11" i="2" s="1"/>
  <c r="R11" i="2" s="1"/>
  <c r="U7" i="2"/>
  <c r="V7" i="2" s="1"/>
  <c r="W7" i="2" s="1"/>
  <c r="X7" i="2" s="1"/>
  <c r="Y7" i="2" s="1"/>
  <c r="Z7" i="2" s="1"/>
  <c r="AA7" i="2" s="1"/>
  <c r="U8" i="2"/>
  <c r="V8" i="2" s="1"/>
  <c r="W8" i="2" s="1"/>
  <c r="X8" i="2" s="1"/>
  <c r="Y8" i="2" s="1"/>
  <c r="Z8" i="2" s="1"/>
  <c r="AA8" i="2" s="1"/>
  <c r="U9" i="2"/>
  <c r="V9" i="2" s="1"/>
  <c r="W9" i="2" s="1"/>
  <c r="X9" i="2" s="1"/>
  <c r="Y9" i="2" s="1"/>
  <c r="Z9" i="2" s="1"/>
  <c r="AA9" i="2" s="1"/>
  <c r="U10" i="2"/>
  <c r="V10" i="2" s="1"/>
  <c r="W10" i="2" s="1"/>
  <c r="X10" i="2" s="1"/>
  <c r="Y10" i="2" s="1"/>
  <c r="Z10" i="2" s="1"/>
  <c r="AA10" i="2" s="1"/>
  <c r="U19" i="2"/>
  <c r="V19" i="2" s="1"/>
  <c r="W19" i="2" s="1"/>
  <c r="X19" i="2" s="1"/>
  <c r="Y19" i="2" s="1"/>
  <c r="Z19" i="2" s="1"/>
  <c r="AA19" i="2" s="1"/>
  <c r="U6" i="2"/>
  <c r="V6" i="2" s="1"/>
  <c r="W6" i="2" s="1"/>
  <c r="X6" i="2" s="1"/>
  <c r="Y6" i="2" s="1"/>
  <c r="Z6" i="2" s="1"/>
  <c r="AA6" i="2" s="1"/>
  <c r="L7" i="2"/>
  <c r="L8" i="2"/>
  <c r="L9" i="2"/>
  <c r="L10" i="2"/>
  <c r="L19" i="2"/>
  <c r="L6" i="2"/>
  <c r="M6" i="2" s="1"/>
  <c r="N6" i="2" s="1"/>
  <c r="O6" i="2" s="1"/>
  <c r="P6" i="2" s="1"/>
  <c r="Q6" i="2" s="1"/>
  <c r="R6" i="2" s="1"/>
  <c r="C11" i="2"/>
  <c r="D11" i="2" s="1"/>
  <c r="E11" i="2" s="1"/>
  <c r="F11" i="2" s="1"/>
  <c r="G11" i="2" s="1"/>
  <c r="H11" i="2" s="1"/>
  <c r="I11" i="2" s="1"/>
  <c r="C7" i="2"/>
  <c r="C8" i="2"/>
  <c r="C9" i="2"/>
  <c r="C10" i="2"/>
  <c r="C19" i="2"/>
  <c r="C6" i="2"/>
  <c r="D6" i="2" s="1"/>
  <c r="E6" i="2" s="1"/>
  <c r="F6" i="2" s="1"/>
  <c r="G6" i="2" s="1"/>
  <c r="AD21" i="3"/>
  <c r="AE21" i="3" s="1"/>
  <c r="AF21" i="3" s="1"/>
  <c r="AG21" i="3" s="1"/>
  <c r="AH21" i="3" s="1"/>
  <c r="AI21" i="3" s="1"/>
  <c r="AJ21" i="3" s="1"/>
  <c r="AD20" i="3"/>
  <c r="AE20" i="3" s="1"/>
  <c r="AF20" i="3" s="1"/>
  <c r="AG20" i="3" s="1"/>
  <c r="AH20" i="3" s="1"/>
  <c r="AI20" i="3" s="1"/>
  <c r="AJ20" i="3" s="1"/>
  <c r="U21" i="3"/>
  <c r="V21" i="3" s="1"/>
  <c r="W21" i="3" s="1"/>
  <c r="X21" i="3" s="1"/>
  <c r="Y21" i="3" s="1"/>
  <c r="Z21" i="3" s="1"/>
  <c r="AA21" i="3" s="1"/>
  <c r="U20" i="3"/>
  <c r="V20" i="3" s="1"/>
  <c r="W20" i="3" s="1"/>
  <c r="X20" i="3" s="1"/>
  <c r="Y20" i="3" s="1"/>
  <c r="Z20" i="3" s="1"/>
  <c r="AA20" i="3" s="1"/>
  <c r="L21" i="3"/>
  <c r="M21" i="3" s="1"/>
  <c r="N21" i="3" s="1"/>
  <c r="O21" i="3" s="1"/>
  <c r="P21" i="3" s="1"/>
  <c r="Q21" i="3" s="1"/>
  <c r="R21" i="3" s="1"/>
  <c r="L20" i="3"/>
  <c r="M20" i="3" s="1"/>
  <c r="N20" i="3" s="1"/>
  <c r="O20" i="3" s="1"/>
  <c r="P20" i="3" s="1"/>
  <c r="Q20" i="3" s="1"/>
  <c r="R20" i="3" s="1"/>
  <c r="C21" i="3"/>
  <c r="D21" i="3" s="1"/>
  <c r="E21" i="3" s="1"/>
  <c r="F21" i="3" s="1"/>
  <c r="G21" i="3" s="1"/>
  <c r="H21" i="3" s="1"/>
  <c r="I21" i="3" s="1"/>
  <c r="C20" i="3"/>
  <c r="D20" i="3" s="1"/>
  <c r="E20" i="3" s="1"/>
  <c r="F20" i="3" s="1"/>
  <c r="G20" i="3" s="1"/>
  <c r="H20" i="3" s="1"/>
  <c r="I20" i="3" s="1"/>
  <c r="AD7" i="3"/>
  <c r="AE7" i="3" s="1"/>
  <c r="AF7" i="3" s="1"/>
  <c r="AG7" i="3" s="1"/>
  <c r="AH7" i="3" s="1"/>
  <c r="AI7" i="3" s="1"/>
  <c r="AJ7" i="3" s="1"/>
  <c r="AD8" i="3"/>
  <c r="AE8" i="3" s="1"/>
  <c r="AF8" i="3" s="1"/>
  <c r="AG8" i="3" s="1"/>
  <c r="AH8" i="3" s="1"/>
  <c r="AI8" i="3" s="1"/>
  <c r="AJ8" i="3" s="1"/>
  <c r="AD9" i="3"/>
  <c r="AE9" i="3" s="1"/>
  <c r="AF9" i="3" s="1"/>
  <c r="AG9" i="3" s="1"/>
  <c r="AH9" i="3" s="1"/>
  <c r="AI9" i="3" s="1"/>
  <c r="AJ9" i="3" s="1"/>
  <c r="AD10" i="3"/>
  <c r="AE10" i="3" s="1"/>
  <c r="AF10" i="3" s="1"/>
  <c r="AG10" i="3" s="1"/>
  <c r="AH10" i="3" s="1"/>
  <c r="AI10" i="3" s="1"/>
  <c r="AJ10" i="3" s="1"/>
  <c r="AD11" i="3"/>
  <c r="AE11" i="3" s="1"/>
  <c r="AF11" i="3" s="1"/>
  <c r="AG11" i="3" s="1"/>
  <c r="AH11" i="3" s="1"/>
  <c r="AI11" i="3" s="1"/>
  <c r="AJ11" i="3" s="1"/>
  <c r="AD6" i="3"/>
  <c r="AE6" i="3" s="1"/>
  <c r="AF6" i="3" s="1"/>
  <c r="AG6" i="3" s="1"/>
  <c r="AH6" i="3" s="1"/>
  <c r="AI6" i="3" s="1"/>
  <c r="AJ6" i="3" s="1"/>
  <c r="U7" i="3"/>
  <c r="V7" i="3" s="1"/>
  <c r="W7" i="3" s="1"/>
  <c r="X7" i="3" s="1"/>
  <c r="Y7" i="3" s="1"/>
  <c r="Z7" i="3" s="1"/>
  <c r="AA7" i="3" s="1"/>
  <c r="U8" i="3"/>
  <c r="V8" i="3" s="1"/>
  <c r="W8" i="3" s="1"/>
  <c r="X8" i="3" s="1"/>
  <c r="Y8" i="3" s="1"/>
  <c r="Z8" i="3" s="1"/>
  <c r="AA8" i="3" s="1"/>
  <c r="U9" i="3"/>
  <c r="V9" i="3" s="1"/>
  <c r="W9" i="3" s="1"/>
  <c r="X9" i="3" s="1"/>
  <c r="Y9" i="3" s="1"/>
  <c r="Z9" i="3" s="1"/>
  <c r="AA9" i="3" s="1"/>
  <c r="U10" i="3"/>
  <c r="V10" i="3" s="1"/>
  <c r="W10" i="3" s="1"/>
  <c r="X10" i="3" s="1"/>
  <c r="Y10" i="3" s="1"/>
  <c r="Z10" i="3" s="1"/>
  <c r="AA10" i="3" s="1"/>
  <c r="U11" i="3"/>
  <c r="V11" i="3" s="1"/>
  <c r="W11" i="3" s="1"/>
  <c r="X11" i="3" s="1"/>
  <c r="Y11" i="3" s="1"/>
  <c r="Z11" i="3" s="1"/>
  <c r="AA11" i="3" s="1"/>
  <c r="L7" i="3"/>
  <c r="M7" i="3" s="1"/>
  <c r="N7" i="3" s="1"/>
  <c r="O7" i="3" s="1"/>
  <c r="L8" i="3"/>
  <c r="M8" i="3" s="1"/>
  <c r="N8" i="3" s="1"/>
  <c r="O8" i="3" s="1"/>
  <c r="L9" i="3"/>
  <c r="M9" i="3" s="1"/>
  <c r="N9" i="3" s="1"/>
  <c r="O9" i="3" s="1"/>
  <c r="L10" i="3"/>
  <c r="M10" i="3" s="1"/>
  <c r="N10" i="3" s="1"/>
  <c r="O10" i="3" s="1"/>
  <c r="L11" i="3"/>
  <c r="M11" i="3" s="1"/>
  <c r="N11" i="3" s="1"/>
  <c r="O11" i="3" s="1"/>
  <c r="L6" i="3"/>
  <c r="M6" i="3" s="1"/>
  <c r="N6" i="3" s="1"/>
  <c r="O6" i="3" s="1"/>
  <c r="U6" i="3"/>
  <c r="V6" i="3" s="1"/>
  <c r="W6" i="3" s="1"/>
  <c r="X6" i="3" s="1"/>
  <c r="Y6" i="3" s="1"/>
  <c r="Z6" i="3" s="1"/>
  <c r="AA6" i="3" s="1"/>
  <c r="C7" i="3"/>
  <c r="D7" i="3" s="1"/>
  <c r="E7" i="3" s="1"/>
  <c r="F7" i="3" s="1"/>
  <c r="C8" i="3"/>
  <c r="D8" i="3" s="1"/>
  <c r="E8" i="3" s="1"/>
  <c r="F8" i="3" s="1"/>
  <c r="C9" i="3"/>
  <c r="D9" i="3" s="1"/>
  <c r="E9" i="3" s="1"/>
  <c r="F9" i="3" s="1"/>
  <c r="C10" i="3"/>
  <c r="D10" i="3" s="1"/>
  <c r="E10" i="3" s="1"/>
  <c r="F10" i="3" s="1"/>
  <c r="C11" i="3"/>
  <c r="D11" i="3" s="1"/>
  <c r="E11" i="3" s="1"/>
  <c r="F11" i="3" s="1"/>
  <c r="C6" i="3"/>
  <c r="D6" i="3" s="1"/>
  <c r="E6" i="3" s="1"/>
  <c r="F6" i="3" s="1"/>
  <c r="G9" i="3" l="1"/>
  <c r="H9" i="3" s="1"/>
  <c r="I9" i="3" s="1"/>
  <c r="G6" i="3"/>
  <c r="H6" i="3" s="1"/>
  <c r="I6" i="3"/>
  <c r="G8" i="3"/>
  <c r="H8" i="3" s="1"/>
  <c r="I8" i="3" s="1"/>
  <c r="P11" i="3"/>
  <c r="Q11" i="3" s="1"/>
  <c r="R11" i="3"/>
  <c r="P7" i="3"/>
  <c r="Q7" i="3" s="1"/>
  <c r="R7" i="3" s="1"/>
  <c r="P8" i="3"/>
  <c r="Q8" i="3" s="1"/>
  <c r="R8" i="3"/>
  <c r="G11" i="3"/>
  <c r="H11" i="3" s="1"/>
  <c r="I11" i="3" s="1"/>
  <c r="G7" i="3"/>
  <c r="H7" i="3" s="1"/>
  <c r="I7" i="3"/>
  <c r="P10" i="3"/>
  <c r="Q10" i="3" s="1"/>
  <c r="R10" i="3" s="1"/>
  <c r="P6" i="3"/>
  <c r="Q6" i="3" s="1"/>
  <c r="R6" i="3"/>
  <c r="G10" i="3"/>
  <c r="H10" i="3" s="1"/>
  <c r="I10" i="3" s="1"/>
  <c r="P9" i="3"/>
  <c r="Q9" i="3" s="1"/>
  <c r="R9" i="3" s="1"/>
  <c r="D8" i="2"/>
  <c r="E8" i="2" s="1"/>
  <c r="F8" i="2" s="1"/>
  <c r="G8" i="2" s="1"/>
  <c r="H8" i="2" s="1"/>
  <c r="I8" i="2" s="1"/>
  <c r="M19" i="2"/>
  <c r="N19" i="2" s="1"/>
  <c r="O19" i="2" s="1"/>
  <c r="P19" i="2" s="1"/>
  <c r="Q19" i="2" s="1"/>
  <c r="R19" i="2" s="1"/>
  <c r="M7" i="2"/>
  <c r="N7" i="2" s="1"/>
  <c r="O7" i="2" s="1"/>
  <c r="P7" i="2" s="1"/>
  <c r="Q7" i="2" s="1"/>
  <c r="R7" i="2" s="1"/>
  <c r="D9" i="2"/>
  <c r="E9" i="2" s="1"/>
  <c r="F9" i="2" s="1"/>
  <c r="G9" i="2" s="1"/>
  <c r="H9" i="2" s="1"/>
  <c r="I9" i="2" s="1"/>
  <c r="M8" i="2"/>
  <c r="N8" i="2" s="1"/>
  <c r="O8" i="2" s="1"/>
  <c r="P8" i="2" s="1"/>
  <c r="Q8" i="2" s="1"/>
  <c r="R8" i="2" s="1"/>
  <c r="D19" i="2"/>
  <c r="E19" i="2" s="1"/>
  <c r="F19" i="2" s="1"/>
  <c r="G19" i="2" s="1"/>
  <c r="H19" i="2" s="1"/>
  <c r="I19" i="2" s="1"/>
  <c r="D7" i="2"/>
  <c r="E7" i="2" s="1"/>
  <c r="F7" i="2" s="1"/>
  <c r="G7" i="2" s="1"/>
  <c r="H7" i="2" s="1"/>
  <c r="I7" i="2" s="1"/>
  <c r="M10" i="2"/>
  <c r="N10" i="2" s="1"/>
  <c r="O10" i="2" s="1"/>
  <c r="P10" i="2" s="1"/>
  <c r="Q10" i="2" s="1"/>
  <c r="R10" i="2" s="1"/>
  <c r="D10" i="2"/>
  <c r="E10" i="2" s="1"/>
  <c r="F10" i="2" s="1"/>
  <c r="G10" i="2" s="1"/>
  <c r="H10" i="2" s="1"/>
  <c r="I10" i="2" s="1"/>
  <c r="M9" i="2"/>
  <c r="N9" i="2" s="1"/>
  <c r="O9" i="2" s="1"/>
  <c r="P9" i="2" s="1"/>
  <c r="Q9" i="2" s="1"/>
  <c r="R9" i="2" s="1"/>
  <c r="AD61" i="1"/>
  <c r="AE61" i="1" s="1"/>
  <c r="AF61" i="1" s="1"/>
  <c r="AG61" i="1" s="1"/>
  <c r="AH61" i="1" s="1"/>
  <c r="AI61" i="1" s="1"/>
  <c r="AJ61" i="1" s="1"/>
  <c r="U61" i="1"/>
  <c r="V61" i="1" s="1"/>
  <c r="W61" i="1" s="1"/>
  <c r="X61" i="1" s="1"/>
  <c r="Y61" i="1" s="1"/>
  <c r="Z61" i="1" s="1"/>
  <c r="AA61" i="1" s="1"/>
  <c r="L61" i="1"/>
  <c r="C61" i="1"/>
  <c r="D61" i="1" s="1"/>
  <c r="E61" i="1" s="1"/>
  <c r="F61" i="1" s="1"/>
  <c r="G61" i="1" s="1"/>
  <c r="H61" i="1" s="1"/>
  <c r="I61" i="1" s="1"/>
  <c r="A20" i="1"/>
  <c r="A21" i="1" s="1"/>
  <c r="A22" i="1" s="1"/>
  <c r="A23" i="1" s="1"/>
  <c r="A24" i="1" s="1"/>
  <c r="A25" i="1" s="1"/>
  <c r="A26" i="1" s="1"/>
  <c r="A27" i="1" s="1"/>
  <c r="A28" i="1" s="1"/>
  <c r="M61" i="1" l="1"/>
  <c r="N61" i="1" s="1"/>
  <c r="O61" i="1" s="1"/>
  <c r="P61" i="1" s="1"/>
  <c r="Q61" i="1" s="1"/>
  <c r="R61" i="1" s="1"/>
  <c r="I6" i="2"/>
</calcChain>
</file>

<file path=xl/sharedStrings.xml><?xml version="1.0" encoding="utf-8"?>
<sst xmlns="http://schemas.openxmlformats.org/spreadsheetml/2006/main" count="102" uniqueCount="43">
  <si>
    <t>Inner London</t>
  </si>
  <si>
    <t>Outer London</t>
  </si>
  <si>
    <t>Fringe</t>
  </si>
  <si>
    <t>18*</t>
  </si>
  <si>
    <t>21*</t>
  </si>
  <si>
    <t>24*</t>
  </si>
  <si>
    <t>27*</t>
  </si>
  <si>
    <t>31*</t>
  </si>
  <si>
    <t>35*</t>
  </si>
  <si>
    <t>39*</t>
  </si>
  <si>
    <t>M1</t>
  </si>
  <si>
    <t>M2</t>
  </si>
  <si>
    <t>M3</t>
  </si>
  <si>
    <t>M4</t>
  </si>
  <si>
    <t>M5</t>
  </si>
  <si>
    <t>U1</t>
  </si>
  <si>
    <t>U2</t>
  </si>
  <si>
    <t>U3</t>
  </si>
  <si>
    <t>Fringe Area</t>
  </si>
  <si>
    <t>HEADTEACHER GROUP ONE</t>
  </si>
  <si>
    <t>HEADTEACHER GROUP TWO</t>
  </si>
  <si>
    <t>HEADTEACHER GROUP THREE</t>
  </si>
  <si>
    <t>HEADTEACHER GROUP FOUR</t>
  </si>
  <si>
    <t>HEADTEACHER GROUP FIVE</t>
  </si>
  <si>
    <t>HEADTEACHER GROUP SIX</t>
  </si>
  <si>
    <t>HEADTEACHER GROUP SEVEN</t>
  </si>
  <si>
    <t>HEADTEACHER GROUP EIGHT</t>
  </si>
  <si>
    <t>43*</t>
  </si>
  <si>
    <t>LEADERSHIP GROUP RANGE</t>
  </si>
  <si>
    <t>M6</t>
  </si>
  <si>
    <t>M6*</t>
  </si>
  <si>
    <t xml:space="preserve">*  In 2015, those schools whose pay policies allowed for the annual uplift to be differentiated, had the option to award 1% or 2% at M6.  Therefore a number of schools may have an M6 figure that is below the current MPR maximum.  To ensure consistency of approach, the line below shows the annual uplift for the lower M6 figure. </t>
  </si>
  <si>
    <t>* The minimum of the Leading Practioners range equates to the minimum of the Leadership Group Range and the maximum equates to Leadership Group Range point L18. Schools wishing to use pay points within the Leading Practitioners range might therefore decide to use values equal to L1 to L18 from the Leadership Group Range.</t>
  </si>
  <si>
    <t>Min</t>
  </si>
  <si>
    <t>Max</t>
  </si>
  <si>
    <t>Unqualified Pay Range</t>
  </si>
  <si>
    <t>Leading Practitioner Pay Range</t>
  </si>
  <si>
    <t>Upper Pay Range</t>
  </si>
  <si>
    <t>Main Pay Range</t>
  </si>
  <si>
    <t>England</t>
  </si>
  <si>
    <r>
      <t xml:space="preserve">*  These points on the Leadership Group Range correspond with the top of the eight Headteacher Group Ranges.  The top of the headteacher group ranges were frozen in 2015 and did not attract the 1% annual uplift (unless an employer exercised their discretion).  However if a member of the leadership group was on a range that included one of these points as a mid-point in their range, or was not on a Headteacher Group Range, it did attract the uplift.  Therefore the cash value of the points differ on this Range from the Headteacher Group Ranges (with the exception of L43).  You should ensure that you are using the correct range - the lower * values should </t>
    </r>
    <r>
      <rPr>
        <b/>
        <sz val="9"/>
        <color theme="1"/>
        <rFont val="Arial"/>
        <family val="2"/>
      </rPr>
      <t>only</t>
    </r>
    <r>
      <rPr>
        <sz val="9"/>
        <color theme="1"/>
        <rFont val="Arial"/>
        <family val="2"/>
      </rPr>
      <t xml:space="preserve"> be used for Headteachers on the top of their pay range (where discretion was not exercised).</t>
    </r>
  </si>
  <si>
    <t xml:space="preserve">Since September 2014 the STPCD has only contained the minima and maxima for each pay range: it is for employer pay policies to set out the pay scales they wish to use (where this is the approach to PRP that they are taking). Since September 2020, the STPCD once again contains advisory pay scales for the main pay range and upper pay range and from September 2021 contains advisory pay scales for the unqualified teacher pay range.
As the majority of employers continue to choose to use the previous pay scale points (uprated as appropriate), ASCL has produced the attached tables to reduce workload across the sector and to ensure consistency of approach.
</t>
  </si>
  <si>
    <t>*  These points on the Leadership Group Range correspond with the top of the eight Headteacher Group Ranges.  The top of the headteacher group ranges were frozen in 2015 and did not attract the 1% annual uplift (unless an employer exercised their discretion).  However if a member of the leadership group was on a range that included one of these points as a mid-point in their range, or was not on a Headteacher Group Range, it did attract the uplift.  Therefore the cash value of the points differ on this Range from the Headteacher Group Ranges (with the exception of L43).  You should ensure that you are using the correct range - the lower * values should only be used for Headteachers on the top of their pay range (where discretion was not exercised).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</si>
</sst>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Arial"/>
      <family val="2"/>
    </font>
    <font>
      <sz val="11"/>
      <color theme="1"/>
      <name val="Arial"/>
      <family val="2"/>
    </font>
    <font>
      <sz val="9"/>
      <color theme="1"/>
      <name val="Arial"/>
      <family val="2"/>
    </font>
    <font>
      <sz val="9"/>
      <name val="Arial"/>
      <family val="2"/>
    </font>
    <font>
      <b/>
      <sz val="9"/>
      <color rgb="FFFF0000"/>
      <name val="Arial"/>
      <family val="2"/>
    </font>
    <font>
      <sz val="9"/>
      <color rgb="FFFF0000"/>
      <name val="Arial"/>
      <family val="2"/>
    </font>
    <font>
      <b/>
      <sz val="9"/>
      <color theme="1"/>
      <name val="Arial"/>
      <family val="2"/>
    </font>
    <font>
      <b/>
      <sz val="9"/>
      <name val="Arial"/>
      <family val="2"/>
    </font>
    <font>
      <b/>
      <u/>
      <sz val="9"/>
      <color theme="1"/>
      <name val="Arial"/>
      <family val="2"/>
    </font>
    <font>
      <u/>
      <sz val="9"/>
      <name val="Arial"/>
      <family val="2"/>
    </font>
    <font>
      <b/>
      <u/>
      <sz val="9"/>
      <color rgb="FFFF0000"/>
      <name val="Arial"/>
      <family val="2"/>
    </font>
    <font>
      <b/>
      <u/>
      <sz val="9"/>
      <name val="Arial"/>
      <family val="2"/>
    </font>
    <font>
      <b/>
      <sz val="10"/>
      <color theme="1"/>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93">
    <xf numFmtId="0" fontId="0" fillId="0" borderId="0" xfId="0"/>
    <xf numFmtId="0" fontId="0" fillId="0" borderId="0" xfId="0"/>
    <xf numFmtId="0" fontId="2" fillId="0" borderId="0" xfId="0" applyNumberFormat="1" applyFont="1" applyAlignment="1">
      <alignment horizontal="right"/>
    </xf>
    <xf numFmtId="0" fontId="2" fillId="0" borderId="0" xfId="0" applyFont="1"/>
    <xf numFmtId="0" fontId="2" fillId="0" borderId="0" xfId="0" applyNumberFormat="1" applyFont="1" applyFill="1" applyAlignment="1">
      <alignment horizontal="right"/>
    </xf>
    <xf numFmtId="0" fontId="2" fillId="0" borderId="0" xfId="0" applyFont="1" applyFill="1"/>
    <xf numFmtId="0" fontId="2" fillId="3" borderId="10" xfId="0" applyNumberFormat="1" applyFont="1" applyFill="1" applyBorder="1" applyAlignment="1">
      <alignment horizontal="right"/>
    </xf>
    <xf numFmtId="0" fontId="6" fillId="3" borderId="10" xfId="0" applyNumberFormat="1" applyFont="1" applyFill="1" applyBorder="1" applyAlignment="1">
      <alignment horizontal="right"/>
    </xf>
    <xf numFmtId="0" fontId="6" fillId="3" borderId="12" xfId="0" applyNumberFormat="1" applyFont="1" applyFill="1" applyBorder="1" applyAlignment="1">
      <alignment horizontal="right"/>
    </xf>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xf>
    <xf numFmtId="164" fontId="2" fillId="0" borderId="0" xfId="1" applyNumberFormat="1" applyFont="1" applyBorder="1" applyAlignment="1">
      <alignment horizontal="center" vertical="center"/>
    </xf>
    <xf numFmtId="164" fontId="2" fillId="0" borderId="13"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3" fontId="2" fillId="0" borderId="13" xfId="0" applyNumberFormat="1" applyFont="1" applyFill="1" applyBorder="1" applyAlignment="1">
      <alignment horizontal="center" vertical="center"/>
    </xf>
    <xf numFmtId="164" fontId="2" fillId="0" borderId="13" xfId="1" applyNumberFormat="1" applyFont="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Alignment="1">
      <alignment horizontal="center" vertical="center"/>
    </xf>
    <xf numFmtId="164" fontId="3" fillId="0" borderId="0" xfId="1" applyNumberFormat="1" applyFont="1" applyBorder="1" applyAlignment="1">
      <alignment horizontal="center" vertical="center"/>
    </xf>
    <xf numFmtId="164" fontId="3" fillId="0" borderId="13" xfId="1" applyNumberFormat="1" applyFont="1" applyBorder="1" applyAlignment="1">
      <alignment horizontal="center" vertical="center"/>
    </xf>
    <xf numFmtId="164" fontId="3" fillId="0" borderId="0" xfId="1" applyNumberFormat="1" applyFont="1" applyFill="1" applyBorder="1" applyAlignment="1">
      <alignment horizontal="center" vertical="center"/>
    </xf>
    <xf numFmtId="164" fontId="3" fillId="0" borderId="13" xfId="1" applyNumberFormat="1" applyFont="1" applyFill="1" applyBorder="1" applyAlignment="1">
      <alignment horizontal="center" vertical="center"/>
    </xf>
    <xf numFmtId="0" fontId="4" fillId="0" borderId="0" xfId="0" applyFont="1" applyBorder="1" applyAlignment="1">
      <alignment horizontal="center" vertical="center"/>
    </xf>
    <xf numFmtId="164" fontId="4" fillId="0" borderId="0" xfId="1" applyNumberFormat="1" applyFont="1" applyBorder="1" applyAlignment="1">
      <alignment horizontal="center" vertical="center"/>
    </xf>
    <xf numFmtId="164" fontId="4" fillId="0" borderId="13" xfId="1" applyNumberFormat="1" applyFont="1" applyBorder="1" applyAlignment="1">
      <alignment horizontal="center" vertical="center"/>
    </xf>
    <xf numFmtId="164"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3" fontId="3" fillId="0" borderId="0" xfId="0" applyNumberFormat="1" applyFont="1" applyBorder="1" applyAlignment="1">
      <alignment horizontal="center" vertical="center"/>
    </xf>
    <xf numFmtId="3" fontId="3" fillId="0" borderId="13"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164" fontId="4" fillId="0" borderId="11" xfId="1" applyNumberFormat="1" applyFont="1" applyBorder="1" applyAlignment="1">
      <alignment horizontal="center" vertical="center"/>
    </xf>
    <xf numFmtId="164" fontId="4" fillId="0" borderId="14" xfId="1" applyNumberFormat="1" applyFont="1" applyBorder="1" applyAlignment="1">
      <alignment horizontal="center" vertical="center"/>
    </xf>
    <xf numFmtId="0" fontId="6" fillId="3" borderId="10" xfId="0" applyFont="1" applyFill="1" applyBorder="1" applyAlignment="1">
      <alignment horizontal="right"/>
    </xf>
    <xf numFmtId="0" fontId="6" fillId="3" borderId="12" xfId="0" applyFont="1" applyFill="1" applyBorder="1" applyAlignment="1">
      <alignment horizontal="right"/>
    </xf>
    <xf numFmtId="0" fontId="8" fillId="0" borderId="0" xfId="0" applyFont="1" applyAlignment="1">
      <alignment horizontal="center" vertical="center"/>
    </xf>
    <xf numFmtId="0" fontId="2" fillId="0" borderId="0" xfId="0" applyFont="1" applyBorder="1" applyAlignment="1">
      <alignment horizontal="center" vertical="center" wrapText="1"/>
    </xf>
    <xf numFmtId="0" fontId="9" fillId="0" borderId="0" xfId="0" applyFont="1" applyAlignment="1">
      <alignment horizontal="center" vertical="center"/>
    </xf>
    <xf numFmtId="0" fontId="3" fillId="0" borderId="0" xfId="0" applyFont="1" applyBorder="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xf>
    <xf numFmtId="0" fontId="3" fillId="0" borderId="0" xfId="0" applyFont="1" applyBorder="1" applyAlignment="1">
      <alignment horizontal="center" vertical="center"/>
    </xf>
    <xf numFmtId="164" fontId="7" fillId="0" borderId="0" xfId="1" applyNumberFormat="1" applyFont="1" applyBorder="1" applyAlignment="1">
      <alignment horizontal="center" vertical="center"/>
    </xf>
    <xf numFmtId="3" fontId="2" fillId="0" borderId="0" xfId="0" applyNumberFormat="1" applyFont="1" applyBorder="1" applyAlignment="1">
      <alignment horizontal="center" vertical="center"/>
    </xf>
    <xf numFmtId="3" fontId="2" fillId="0" borderId="0" xfId="0" applyNumberFormat="1" applyFont="1" applyFill="1" applyBorder="1" applyAlignment="1">
      <alignment horizontal="center" vertical="center"/>
    </xf>
    <xf numFmtId="164" fontId="4" fillId="0" borderId="11" xfId="1" applyNumberFormat="1" applyFont="1" applyFill="1" applyBorder="1" applyAlignment="1">
      <alignment horizontal="center" vertical="center"/>
    </xf>
    <xf numFmtId="164" fontId="4" fillId="0" borderId="14" xfId="1" applyNumberFormat="1" applyFont="1" applyFill="1" applyBorder="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164" fontId="7" fillId="0" borderId="0" xfId="1" applyNumberFormat="1" applyFont="1" applyFill="1" applyBorder="1" applyAlignment="1">
      <alignment horizontal="center" vertical="center"/>
    </xf>
    <xf numFmtId="0" fontId="7" fillId="0" borderId="0" xfId="0" applyFont="1" applyBorder="1" applyAlignment="1">
      <alignment horizontal="center" vertical="center" wrapText="1"/>
    </xf>
    <xf numFmtId="3" fontId="3" fillId="0" borderId="12" xfId="0" applyNumberFormat="1" applyFont="1" applyBorder="1" applyAlignment="1">
      <alignment horizontal="center" vertical="center"/>
    </xf>
    <xf numFmtId="0" fontId="11" fillId="0" borderId="0" xfId="0" applyFont="1"/>
    <xf numFmtId="0" fontId="3" fillId="0" borderId="0" xfId="0" applyFont="1"/>
    <xf numFmtId="0" fontId="7" fillId="0" borderId="0" xfId="0" applyFont="1"/>
    <xf numFmtId="0" fontId="7" fillId="3" borderId="10" xfId="0" applyFont="1" applyFill="1" applyBorder="1"/>
    <xf numFmtId="0" fontId="7" fillId="3" borderId="10" xfId="0" applyFont="1" applyFill="1" applyBorder="1" applyAlignment="1">
      <alignment horizontal="center"/>
    </xf>
    <xf numFmtId="0" fontId="7" fillId="0" borderId="0" xfId="0" applyFont="1" applyAlignment="1">
      <alignment horizontal="center"/>
    </xf>
    <xf numFmtId="0" fontId="7" fillId="3" borderId="12" xfId="0" applyFont="1" applyFill="1" applyBorder="1"/>
    <xf numFmtId="3" fontId="3" fillId="0" borderId="0" xfId="0" applyNumberFormat="1" applyFont="1" applyAlignment="1">
      <alignment horizontal="center" vertical="center"/>
    </xf>
    <xf numFmtId="0" fontId="3" fillId="0" borderId="0" xfId="0" applyFont="1" applyBorder="1" applyAlignment="1">
      <alignment wrapText="1"/>
    </xf>
    <xf numFmtId="0" fontId="7" fillId="3" borderId="7" xfId="0" applyFont="1" applyFill="1" applyBorder="1"/>
    <xf numFmtId="3" fontId="4" fillId="0" borderId="11" xfId="0" applyNumberFormat="1" applyFont="1" applyBorder="1" applyAlignment="1">
      <alignment horizontal="center" vertical="center"/>
    </xf>
    <xf numFmtId="3" fontId="4" fillId="0" borderId="14" xfId="0" applyNumberFormat="1" applyFont="1" applyBorder="1" applyAlignment="1">
      <alignment horizontal="center" vertical="center"/>
    </xf>
    <xf numFmtId="0" fontId="2" fillId="0" borderId="0" xfId="0" applyFont="1" applyBorder="1"/>
    <xf numFmtId="0" fontId="6" fillId="0" borderId="0" xfId="0" applyFont="1" applyBorder="1"/>
    <xf numFmtId="0" fontId="8" fillId="0" borderId="0" xfId="0" applyFont="1" applyBorder="1" applyAlignment="1">
      <alignment horizontal="right"/>
    </xf>
    <xf numFmtId="0" fontId="2"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center" vertical="center"/>
    </xf>
    <xf numFmtId="164" fontId="4" fillId="0" borderId="11" xfId="0" applyNumberFormat="1" applyFont="1" applyBorder="1"/>
    <xf numFmtId="164" fontId="4" fillId="0" borderId="14" xfId="0" applyNumberFormat="1" applyFont="1" applyBorder="1"/>
    <xf numFmtId="164" fontId="4" fillId="0" borderId="11" xfId="0" applyNumberFormat="1" applyFont="1" applyBorder="1" applyAlignment="1">
      <alignment horizontal="center" vertical="center"/>
    </xf>
    <xf numFmtId="164" fontId="4" fillId="0" borderId="14" xfId="0" applyNumberFormat="1" applyFont="1" applyBorder="1" applyAlignment="1">
      <alignment horizontal="center" vertical="center"/>
    </xf>
    <xf numFmtId="0" fontId="6" fillId="0" borderId="0" xfId="0" applyFont="1" applyBorder="1" applyAlignment="1">
      <alignment horizontal="center"/>
    </xf>
    <xf numFmtId="0" fontId="2" fillId="0" borderId="0" xfId="0" applyNumberFormat="1" applyFont="1" applyFill="1" applyBorder="1" applyAlignment="1">
      <alignment horizontal="right"/>
    </xf>
    <xf numFmtId="164" fontId="6" fillId="0" borderId="0" xfId="1" applyNumberFormat="1" applyFont="1" applyBorder="1" applyAlignment="1">
      <alignment horizontal="center" vertical="center"/>
    </xf>
    <xf numFmtId="164" fontId="6" fillId="0" borderId="0" xfId="1"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0" fontId="2" fillId="0" borderId="0" xfId="0" applyFont="1" applyFill="1" applyBorder="1"/>
    <xf numFmtId="0" fontId="2" fillId="0" borderId="0" xfId="0" applyNumberFormat="1" applyFont="1" applyBorder="1" applyAlignment="1">
      <alignment horizontal="right"/>
    </xf>
    <xf numFmtId="0" fontId="3" fillId="0" borderId="0" xfId="0" applyFont="1" applyFill="1"/>
    <xf numFmtId="0" fontId="3" fillId="0" borderId="0" xfId="0" applyFont="1" applyBorder="1"/>
    <xf numFmtId="0" fontId="3" fillId="0" borderId="0" xfId="0" applyFont="1" applyFill="1" applyBorder="1"/>
    <xf numFmtId="0" fontId="4" fillId="0" borderId="0" xfId="0" applyFont="1"/>
    <xf numFmtId="0" fontId="4" fillId="0" borderId="0" xfId="0" applyFont="1" applyFill="1"/>
    <xf numFmtId="0" fontId="4" fillId="0" borderId="0" xfId="0" applyFont="1" applyBorder="1"/>
    <xf numFmtId="0" fontId="4" fillId="0" borderId="0" xfId="0" applyFont="1" applyFill="1" applyBorder="1"/>
    <xf numFmtId="0" fontId="3" fillId="0" borderId="0" xfId="0" applyFont="1" applyAlignment="1">
      <alignment horizontal="center" vertical="center"/>
    </xf>
    <xf numFmtId="164" fontId="3" fillId="0" borderId="0" xfId="0" applyNumberFormat="1" applyFont="1" applyBorder="1"/>
    <xf numFmtId="0" fontId="6" fillId="3" borderId="12" xfId="0" applyFont="1" applyFill="1" applyBorder="1" applyAlignment="1">
      <alignment horizontal="center"/>
    </xf>
    <xf numFmtId="0" fontId="6" fillId="2" borderId="1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3" xfId="0" applyFont="1" applyFill="1" applyBorder="1" applyAlignment="1">
      <alignment horizontal="center"/>
    </xf>
    <xf numFmtId="0" fontId="6" fillId="2" borderId="12" xfId="0" applyFont="1" applyFill="1" applyBorder="1" applyAlignment="1">
      <alignment horizontal="center" vertical="center"/>
    </xf>
    <xf numFmtId="0" fontId="4" fillId="2" borderId="14" xfId="0" applyFont="1" applyFill="1" applyBorder="1" applyAlignment="1">
      <alignment horizontal="center"/>
    </xf>
    <xf numFmtId="0" fontId="6" fillId="3" borderId="7" xfId="0" applyFont="1" applyFill="1" applyBorder="1" applyAlignment="1">
      <alignment horizontal="right"/>
    </xf>
    <xf numFmtId="3" fontId="2" fillId="0" borderId="10" xfId="0" applyNumberFormat="1" applyFont="1" applyBorder="1" applyAlignment="1">
      <alignment horizontal="center" vertical="center"/>
    </xf>
    <xf numFmtId="3" fontId="2" fillId="0" borderId="10" xfId="0" applyNumberFormat="1" applyFont="1" applyFill="1" applyBorder="1" applyAlignment="1">
      <alignment horizontal="center" vertical="center"/>
    </xf>
    <xf numFmtId="3" fontId="2" fillId="0" borderId="12" xfId="0" applyNumberFormat="1" applyFont="1" applyFill="1" applyBorder="1" applyAlignment="1">
      <alignment horizontal="center" vertical="center"/>
    </xf>
    <xf numFmtId="164" fontId="3" fillId="0" borderId="13" xfId="0" applyNumberFormat="1" applyFont="1" applyBorder="1"/>
    <xf numFmtId="0" fontId="7" fillId="0" borderId="0" xfId="0" applyFont="1" applyBorder="1" applyAlignment="1">
      <alignment horizontal="center" vertical="center"/>
    </xf>
    <xf numFmtId="164" fontId="3" fillId="0" borderId="0" xfId="0" applyNumberFormat="1" applyFont="1" applyBorder="1" applyAlignment="1">
      <alignment horizontal="center" vertical="center"/>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6" xfId="0" applyFont="1" applyFill="1" applyBorder="1" applyAlignment="1">
      <alignment horizontal="center"/>
    </xf>
    <xf numFmtId="0" fontId="4" fillId="2" borderId="17" xfId="0" applyFont="1" applyFill="1" applyBorder="1" applyAlignment="1">
      <alignment horizontal="center"/>
    </xf>
    <xf numFmtId="0" fontId="4" fillId="2" borderId="14" xfId="0" applyFont="1" applyFill="1" applyBorder="1" applyAlignment="1">
      <alignment horizontal="center" vertical="center"/>
    </xf>
    <xf numFmtId="0" fontId="3" fillId="0" borderId="0" xfId="0" applyFont="1" applyFill="1" applyBorder="1" applyAlignment="1">
      <alignment horizontal="center" vertical="center"/>
    </xf>
    <xf numFmtId="3" fontId="3" fillId="0" borderId="7" xfId="0" applyNumberFormat="1" applyFont="1" applyBorder="1" applyAlignment="1">
      <alignment horizontal="center" vertical="center"/>
    </xf>
    <xf numFmtId="164" fontId="3" fillId="0" borderId="8" xfId="1" applyNumberFormat="1" applyFont="1" applyFill="1" applyBorder="1" applyAlignment="1">
      <alignment horizontal="center" vertical="center"/>
    </xf>
    <xf numFmtId="164" fontId="3" fillId="0" borderId="8" xfId="0" applyNumberFormat="1" applyFont="1" applyBorder="1" applyAlignment="1">
      <alignment horizontal="center" vertical="center"/>
    </xf>
    <xf numFmtId="164" fontId="4" fillId="0" borderId="9" xfId="0" applyNumberFormat="1" applyFont="1" applyBorder="1" applyAlignment="1">
      <alignment horizontal="center" vertical="center"/>
    </xf>
    <xf numFmtId="0" fontId="4" fillId="2" borderId="13" xfId="0" applyFont="1" applyFill="1" applyBorder="1" applyAlignment="1">
      <alignment horizontal="center"/>
    </xf>
    <xf numFmtId="0" fontId="12" fillId="2" borderId="7" xfId="0" applyFont="1" applyFill="1" applyBorder="1" applyAlignment="1">
      <alignment horizontal="center" wrapText="1"/>
    </xf>
    <xf numFmtId="0" fontId="12" fillId="2" borderId="8" xfId="0" applyFont="1" applyFill="1" applyBorder="1" applyAlignment="1">
      <alignment horizontal="center"/>
    </xf>
    <xf numFmtId="0" fontId="12" fillId="2" borderId="9" xfId="0" applyFont="1" applyFill="1" applyBorder="1" applyAlignment="1">
      <alignment horizontal="center"/>
    </xf>
    <xf numFmtId="0" fontId="12" fillId="2" borderId="10" xfId="0" applyFont="1" applyFill="1" applyBorder="1" applyAlignment="1">
      <alignment horizontal="center"/>
    </xf>
    <xf numFmtId="0" fontId="12" fillId="2" borderId="0" xfId="0" applyFont="1" applyFill="1" applyBorder="1" applyAlignment="1">
      <alignment horizontal="center"/>
    </xf>
    <xf numFmtId="0" fontId="12" fillId="2" borderId="11"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horizontal="center"/>
    </xf>
    <xf numFmtId="0" fontId="12" fillId="2" borderId="14" xfId="0" applyFont="1" applyFill="1" applyBorder="1" applyAlignment="1">
      <alignment horizont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2" borderId="7" xfId="0" applyFont="1" applyFill="1" applyBorder="1" applyAlignment="1">
      <alignment horizontal="center"/>
    </xf>
    <xf numFmtId="0" fontId="7" fillId="2" borderId="8" xfId="0" applyFont="1" applyFill="1" applyBorder="1" applyAlignment="1">
      <alignment horizontal="center"/>
    </xf>
    <xf numFmtId="0" fontId="3" fillId="2" borderId="8" xfId="0" applyFont="1" applyFill="1" applyBorder="1" applyAlignment="1">
      <alignment horizontal="center"/>
    </xf>
    <xf numFmtId="0" fontId="7" fillId="2" borderId="9"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0" xfId="0" applyFont="1" applyFill="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9"/>
  <sheetViews>
    <sheetView workbookViewId="0">
      <selection activeCell="H12" sqref="H12"/>
    </sheetView>
  </sheetViews>
  <sheetFormatPr defaultRowHeight="13.8" x14ac:dyDescent="0.25"/>
  <sheetData>
    <row r="1" spans="2:16" s="1" customFormat="1" x14ac:dyDescent="0.25"/>
    <row r="2" spans="2:16" s="1" customFormat="1" x14ac:dyDescent="0.25"/>
    <row r="3" spans="2:16" ht="0.6" customHeight="1" thickBot="1" x14ac:dyDescent="0.3"/>
    <row r="4" spans="2:16" ht="37.200000000000003" customHeight="1" x14ac:dyDescent="0.25">
      <c r="B4" s="123" t="s">
        <v>41</v>
      </c>
      <c r="C4" s="124"/>
      <c r="D4" s="124"/>
      <c r="E4" s="124"/>
      <c r="F4" s="124"/>
      <c r="G4" s="124"/>
      <c r="H4" s="124"/>
      <c r="I4" s="124"/>
      <c r="J4" s="124"/>
      <c r="K4" s="124"/>
      <c r="L4" s="124"/>
      <c r="M4" s="124"/>
      <c r="N4" s="124"/>
      <c r="O4" s="124"/>
      <c r="P4" s="125"/>
    </row>
    <row r="5" spans="2:16" x14ac:dyDescent="0.25">
      <c r="B5" s="126"/>
      <c r="C5" s="127"/>
      <c r="D5" s="127"/>
      <c r="E5" s="127"/>
      <c r="F5" s="127"/>
      <c r="G5" s="127"/>
      <c r="H5" s="127"/>
      <c r="I5" s="127"/>
      <c r="J5" s="127"/>
      <c r="K5" s="127"/>
      <c r="L5" s="127"/>
      <c r="M5" s="127"/>
      <c r="N5" s="127"/>
      <c r="O5" s="127"/>
      <c r="P5" s="128"/>
    </row>
    <row r="6" spans="2:16" x14ac:dyDescent="0.25">
      <c r="B6" s="126"/>
      <c r="C6" s="127"/>
      <c r="D6" s="127"/>
      <c r="E6" s="127"/>
      <c r="F6" s="127"/>
      <c r="G6" s="127"/>
      <c r="H6" s="127"/>
      <c r="I6" s="127"/>
      <c r="J6" s="127"/>
      <c r="K6" s="127"/>
      <c r="L6" s="127"/>
      <c r="M6" s="127"/>
      <c r="N6" s="127"/>
      <c r="O6" s="127"/>
      <c r="P6" s="128"/>
    </row>
    <row r="7" spans="2:16" x14ac:dyDescent="0.25">
      <c r="B7" s="126"/>
      <c r="C7" s="127"/>
      <c r="D7" s="127"/>
      <c r="E7" s="127"/>
      <c r="F7" s="127"/>
      <c r="G7" s="127"/>
      <c r="H7" s="127"/>
      <c r="I7" s="127"/>
      <c r="J7" s="127"/>
      <c r="K7" s="127"/>
      <c r="L7" s="127"/>
      <c r="M7" s="127"/>
      <c r="N7" s="127"/>
      <c r="O7" s="127"/>
      <c r="P7" s="128"/>
    </row>
    <row r="8" spans="2:16" x14ac:dyDescent="0.25">
      <c r="B8" s="126"/>
      <c r="C8" s="127"/>
      <c r="D8" s="127"/>
      <c r="E8" s="127"/>
      <c r="F8" s="127"/>
      <c r="G8" s="127"/>
      <c r="H8" s="127"/>
      <c r="I8" s="127"/>
      <c r="J8" s="127"/>
      <c r="K8" s="127"/>
      <c r="L8" s="127"/>
      <c r="M8" s="127"/>
      <c r="N8" s="127"/>
      <c r="O8" s="127"/>
      <c r="P8" s="128"/>
    </row>
    <row r="9" spans="2:16" ht="14.4" thickBot="1" x14ac:dyDescent="0.3">
      <c r="B9" s="129"/>
      <c r="C9" s="130"/>
      <c r="D9" s="130"/>
      <c r="E9" s="130"/>
      <c r="F9" s="130"/>
      <c r="G9" s="130"/>
      <c r="H9" s="130"/>
      <c r="I9" s="130"/>
      <c r="J9" s="130"/>
      <c r="K9" s="130"/>
      <c r="L9" s="130"/>
      <c r="M9" s="130"/>
      <c r="N9" s="130"/>
      <c r="O9" s="130"/>
      <c r="P9" s="131"/>
    </row>
  </sheetData>
  <mergeCells count="1">
    <mergeCell ref="B4:P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66"/>
  <sheetViews>
    <sheetView tabSelected="1" zoomScale="88" zoomScaleNormal="88" workbookViewId="0">
      <pane ySplit="11" topLeftCell="A27" activePane="bottomLeft" state="frozen"/>
      <selection pane="bottomLeft" activeCell="O8" sqref="O8"/>
    </sheetView>
  </sheetViews>
  <sheetFormatPr defaultColWidth="7.5" defaultRowHeight="11.4" x14ac:dyDescent="0.2"/>
  <cols>
    <col min="1" max="1" width="3.296875" style="72" customWidth="1"/>
    <col min="2" max="4" width="7.09765625" style="10" customWidth="1"/>
    <col min="5" max="5" width="7.09765625" style="18" customWidth="1"/>
    <col min="6" max="8" width="7.09765625" style="42" customWidth="1"/>
    <col min="9" max="9" width="7.09765625" style="93" customWidth="1"/>
    <col min="10" max="10" width="7.09765625" style="42" customWidth="1"/>
    <col min="11" max="13" width="7.09765625" style="10" customWidth="1"/>
    <col min="14" max="14" width="7.09765625" style="18" customWidth="1"/>
    <col min="15" max="17" width="7.09765625" style="42" customWidth="1"/>
    <col min="18" max="18" width="7.09765625" style="93" customWidth="1"/>
    <col min="19" max="19" width="7.09765625" style="42" customWidth="1"/>
    <col min="20" max="22" width="7.09765625" style="10" customWidth="1"/>
    <col min="23" max="23" width="7.09765625" style="18" customWidth="1"/>
    <col min="24" max="26" width="7.09765625" style="42" customWidth="1"/>
    <col min="27" max="27" width="7.09765625" style="93" customWidth="1"/>
    <col min="28" max="28" width="7.09765625" style="42" customWidth="1"/>
    <col min="29" max="31" width="7.09765625" style="10" customWidth="1"/>
    <col min="32" max="32" width="7.09765625" style="18" customWidth="1"/>
    <col min="33" max="33" width="7.09765625" style="10" customWidth="1"/>
    <col min="34" max="35" width="7.09765625" style="49" customWidth="1"/>
    <col min="36" max="36" width="7.09765625" style="58" customWidth="1"/>
    <col min="37" max="37" width="8.19921875" style="3" bestFit="1" customWidth="1"/>
    <col min="38" max="16384" width="7.5" style="3"/>
  </cols>
  <sheetData>
    <row r="1" spans="1:37" ht="12" x14ac:dyDescent="0.25">
      <c r="A1" s="71"/>
      <c r="B1" s="37"/>
      <c r="C1" s="37"/>
      <c r="D1" s="37"/>
      <c r="E1" s="39"/>
      <c r="F1" s="41"/>
      <c r="G1" s="41"/>
      <c r="H1" s="41"/>
      <c r="I1" s="39"/>
      <c r="J1" s="41"/>
    </row>
    <row r="2" spans="1:37" ht="12.6" thickBot="1" x14ac:dyDescent="0.3">
      <c r="A2" s="71"/>
      <c r="B2" s="37"/>
      <c r="C2" s="37"/>
      <c r="D2" s="37"/>
      <c r="E2" s="39"/>
      <c r="F2" s="41"/>
      <c r="G2" s="41"/>
      <c r="H2" s="41"/>
      <c r="I2" s="39"/>
      <c r="J2" s="41"/>
    </row>
    <row r="3" spans="1:37" ht="11.55" customHeight="1" x14ac:dyDescent="0.25">
      <c r="A3" s="71"/>
      <c r="B3" s="132" t="s">
        <v>40</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4"/>
    </row>
    <row r="4" spans="1:37" ht="13.8" customHeight="1" x14ac:dyDescent="0.25">
      <c r="A4" s="71"/>
      <c r="B4" s="135"/>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7"/>
    </row>
    <row r="5" spans="1:37" ht="13.8" customHeight="1" x14ac:dyDescent="0.25">
      <c r="A5" s="71"/>
      <c r="B5" s="135"/>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7"/>
    </row>
    <row r="6" spans="1:37" ht="13.8" customHeight="1" thickBot="1" x14ac:dyDescent="0.3">
      <c r="A6" s="71"/>
      <c r="B6" s="138"/>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40"/>
    </row>
    <row r="7" spans="1:37" ht="12" x14ac:dyDescent="0.25">
      <c r="A7" s="71"/>
      <c r="B7" s="37"/>
      <c r="C7" s="37"/>
      <c r="D7" s="37"/>
      <c r="E7" s="39"/>
      <c r="F7" s="41"/>
      <c r="G7" s="41"/>
      <c r="H7" s="41"/>
      <c r="I7" s="39"/>
      <c r="J7" s="41"/>
    </row>
    <row r="8" spans="1:37" ht="12.6" thickBot="1" x14ac:dyDescent="0.3">
      <c r="A8" s="71"/>
      <c r="B8" s="37"/>
      <c r="C8" s="37"/>
      <c r="D8" s="37"/>
      <c r="E8" s="39"/>
      <c r="F8" s="41"/>
      <c r="G8" s="41"/>
      <c r="H8" s="41"/>
      <c r="I8" s="39"/>
      <c r="J8" s="41"/>
    </row>
    <row r="9" spans="1:37" s="69" customFormat="1" ht="15" customHeight="1" thickBot="1" x14ac:dyDescent="0.3">
      <c r="A9" s="144" t="s">
        <v>28</v>
      </c>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6"/>
    </row>
    <row r="10" spans="1:37" s="70" customFormat="1" ht="12" x14ac:dyDescent="0.25">
      <c r="A10" s="101"/>
      <c r="B10" s="141" t="s">
        <v>39</v>
      </c>
      <c r="C10" s="142"/>
      <c r="D10" s="142"/>
      <c r="E10" s="142"/>
      <c r="F10" s="142"/>
      <c r="G10" s="142"/>
      <c r="H10" s="142"/>
      <c r="I10" s="142"/>
      <c r="J10" s="143"/>
      <c r="K10" s="141" t="s">
        <v>0</v>
      </c>
      <c r="L10" s="142"/>
      <c r="M10" s="142"/>
      <c r="N10" s="142"/>
      <c r="O10" s="142"/>
      <c r="P10" s="142"/>
      <c r="Q10" s="142"/>
      <c r="R10" s="142"/>
      <c r="S10" s="143"/>
      <c r="T10" s="141" t="s">
        <v>1</v>
      </c>
      <c r="U10" s="142"/>
      <c r="V10" s="142"/>
      <c r="W10" s="142"/>
      <c r="X10" s="142"/>
      <c r="Y10" s="142"/>
      <c r="Z10" s="142"/>
      <c r="AA10" s="142"/>
      <c r="AB10" s="143"/>
      <c r="AC10" s="141" t="s">
        <v>2</v>
      </c>
      <c r="AD10" s="142"/>
      <c r="AE10" s="142"/>
      <c r="AF10" s="142"/>
      <c r="AG10" s="142"/>
      <c r="AH10" s="142"/>
      <c r="AI10" s="142"/>
      <c r="AJ10" s="142"/>
      <c r="AK10" s="143"/>
    </row>
    <row r="11" spans="1:37" s="79" customFormat="1" ht="12.6" thickBot="1" x14ac:dyDescent="0.3">
      <c r="A11" s="95"/>
      <c r="B11" s="99">
        <v>2014</v>
      </c>
      <c r="C11" s="96">
        <v>2015</v>
      </c>
      <c r="D11" s="96">
        <v>2016</v>
      </c>
      <c r="E11" s="97">
        <v>2017</v>
      </c>
      <c r="F11" s="97">
        <v>2018</v>
      </c>
      <c r="G11" s="97">
        <v>2019</v>
      </c>
      <c r="H11" s="98">
        <v>2020</v>
      </c>
      <c r="I11" s="98">
        <v>2021</v>
      </c>
      <c r="J11" s="100">
        <v>2022</v>
      </c>
      <c r="K11" s="99">
        <v>2014</v>
      </c>
      <c r="L11" s="96">
        <v>2015</v>
      </c>
      <c r="M11" s="96">
        <v>2016</v>
      </c>
      <c r="N11" s="97">
        <v>2017</v>
      </c>
      <c r="O11" s="97">
        <v>2018</v>
      </c>
      <c r="P11" s="97">
        <v>2019</v>
      </c>
      <c r="Q11" s="98">
        <v>2020</v>
      </c>
      <c r="R11" s="98">
        <v>2021</v>
      </c>
      <c r="S11" s="100">
        <v>2022</v>
      </c>
      <c r="T11" s="99">
        <v>2014</v>
      </c>
      <c r="U11" s="96">
        <v>2015</v>
      </c>
      <c r="V11" s="96">
        <v>2016</v>
      </c>
      <c r="W11" s="97">
        <v>2017</v>
      </c>
      <c r="X11" s="97">
        <v>2018</v>
      </c>
      <c r="Y11" s="97">
        <v>2019</v>
      </c>
      <c r="Z11" s="98">
        <v>2020</v>
      </c>
      <c r="AA11" s="98">
        <v>2021</v>
      </c>
      <c r="AB11" s="100">
        <v>2022</v>
      </c>
      <c r="AC11" s="99">
        <v>2014</v>
      </c>
      <c r="AD11" s="96">
        <v>2015</v>
      </c>
      <c r="AE11" s="96">
        <v>2016</v>
      </c>
      <c r="AF11" s="97">
        <v>2017</v>
      </c>
      <c r="AG11" s="97">
        <v>2018</v>
      </c>
      <c r="AH11" s="98">
        <v>2019</v>
      </c>
      <c r="AI11" s="98">
        <v>2020</v>
      </c>
      <c r="AJ11" s="98">
        <v>2021</v>
      </c>
      <c r="AK11" s="100">
        <v>2022</v>
      </c>
    </row>
    <row r="12" spans="1:37" s="69" customFormat="1" ht="12" x14ac:dyDescent="0.25">
      <c r="A12" s="35">
        <v>1</v>
      </c>
      <c r="B12" s="45">
        <v>38215</v>
      </c>
      <c r="C12" s="12">
        <f>ROUNDUP(B12*1.01,0)</f>
        <v>38598</v>
      </c>
      <c r="D12" s="12">
        <f>ROUNDUP(C12*1.01,0)</f>
        <v>38984</v>
      </c>
      <c r="E12" s="19">
        <f>ROUNDUP(D12*1.01,0)</f>
        <v>39374</v>
      </c>
      <c r="F12" s="19">
        <f t="shared" ref="F12:F61" si="0">ROUNDUP(E12*1.015,0)</f>
        <v>39965</v>
      </c>
      <c r="G12" s="19">
        <f t="shared" ref="G12:G32" si="1">ROUNDUP(F12*1.0275,0)</f>
        <v>41065</v>
      </c>
      <c r="H12" s="19">
        <f t="shared" ref="H12:H43" si="2">ROUNDUP(G12*1.0275,0)</f>
        <v>42195</v>
      </c>
      <c r="I12" s="19">
        <f>H12</f>
        <v>42195</v>
      </c>
      <c r="J12" s="33">
        <f>I12*1.05</f>
        <v>44304.75</v>
      </c>
      <c r="K12" s="102">
        <v>45436</v>
      </c>
      <c r="L12" s="12">
        <f>ROUNDUP(K12*1.01,0)</f>
        <v>45891</v>
      </c>
      <c r="M12" s="12">
        <f>ROUNDUP(L12*1.01,0)</f>
        <v>46350</v>
      </c>
      <c r="N12" s="19">
        <f>ROUNDUP(M12*1.01,0)</f>
        <v>46814</v>
      </c>
      <c r="O12" s="19">
        <f t="shared" ref="O12:O61" si="3">ROUNDUP(N12*1.015,0)</f>
        <v>47517</v>
      </c>
      <c r="P12" s="19">
        <f t="shared" ref="P12:Q32" si="4">ROUNDUP(O12*1.0275,0)</f>
        <v>48824</v>
      </c>
      <c r="Q12" s="19">
        <f t="shared" si="4"/>
        <v>50167</v>
      </c>
      <c r="R12" s="19">
        <f>Q12</f>
        <v>50167</v>
      </c>
      <c r="S12" s="33">
        <f>R12*1.05</f>
        <v>52675.350000000006</v>
      </c>
      <c r="T12" s="102">
        <v>41247</v>
      </c>
      <c r="U12" s="12">
        <f>ROUNDUP(T12*1.01,0)</f>
        <v>41660</v>
      </c>
      <c r="V12" s="12">
        <f>ROUNDUP(U12*1.01,0)</f>
        <v>42077</v>
      </c>
      <c r="W12" s="19">
        <f>ROUNDUP(V12*1.01,0)</f>
        <v>42498</v>
      </c>
      <c r="X12" s="19">
        <f t="shared" ref="X12:X61" si="5">ROUNDUP(W12*1.015,0)</f>
        <v>43136</v>
      </c>
      <c r="Y12" s="19">
        <f t="shared" ref="Y12:Z32" si="6">ROUNDUP(X12*1.0275,0)</f>
        <v>44323</v>
      </c>
      <c r="Z12" s="19">
        <f t="shared" si="6"/>
        <v>45542</v>
      </c>
      <c r="AA12" s="19">
        <f>Z12</f>
        <v>45542</v>
      </c>
      <c r="AB12" s="33">
        <f>AA12*1.05</f>
        <v>47819.1</v>
      </c>
      <c r="AC12" s="102">
        <v>39267</v>
      </c>
      <c r="AD12" s="12">
        <f>ROUNDUP(AC12*1.01,0)</f>
        <v>39660</v>
      </c>
      <c r="AE12" s="12">
        <f>ROUNDUP(AD12*1.01,0)</f>
        <v>40057</v>
      </c>
      <c r="AF12" s="29">
        <f>ROUNDUP(AE12*1.01,0)</f>
        <v>40458</v>
      </c>
      <c r="AG12" s="19">
        <f t="shared" ref="AG12:AG61" si="7">ROUNDUP(AF12*1.015,0)</f>
        <v>41065</v>
      </c>
      <c r="AH12" s="19">
        <f t="shared" ref="AH12:AH32" si="8">ROUNDUP(AG12*1.0275,0)</f>
        <v>42195</v>
      </c>
      <c r="AI12" s="19">
        <f t="shared" ref="AI12:AI43" si="9">ROUNDUP(AH12*1.0275,0)</f>
        <v>43356</v>
      </c>
      <c r="AJ12" s="94">
        <f>AI12</f>
        <v>43356</v>
      </c>
      <c r="AK12" s="75">
        <f>AJ12*1.05</f>
        <v>45523.8</v>
      </c>
    </row>
    <row r="13" spans="1:37" s="69" customFormat="1" ht="12" x14ac:dyDescent="0.25">
      <c r="A13" s="35">
        <v>2</v>
      </c>
      <c r="B13" s="45">
        <v>39172</v>
      </c>
      <c r="C13" s="12">
        <f t="shared" ref="C13:D28" si="10">ROUNDUP(B13*1.01,0)</f>
        <v>39564</v>
      </c>
      <c r="D13" s="12">
        <f t="shared" si="10"/>
        <v>39960</v>
      </c>
      <c r="E13" s="19">
        <f t="shared" ref="E13:E61" si="11">ROUNDUP(D13*1.01,0)</f>
        <v>40360</v>
      </c>
      <c r="F13" s="19">
        <f t="shared" si="0"/>
        <v>40966</v>
      </c>
      <c r="G13" s="19">
        <f t="shared" si="1"/>
        <v>42093</v>
      </c>
      <c r="H13" s="19">
        <f t="shared" si="2"/>
        <v>43251</v>
      </c>
      <c r="I13" s="19">
        <f t="shared" ref="I13:I61" si="12">H13</f>
        <v>43251</v>
      </c>
      <c r="J13" s="33">
        <f t="shared" ref="J13:J61" si="13">I13*1.05</f>
        <v>45413.55</v>
      </c>
      <c r="K13" s="102">
        <v>46397</v>
      </c>
      <c r="L13" s="12">
        <f t="shared" ref="L13:M28" si="14">ROUNDUP(K13*1.01,0)</f>
        <v>46861</v>
      </c>
      <c r="M13" s="12">
        <f t="shared" si="14"/>
        <v>47330</v>
      </c>
      <c r="N13" s="19">
        <f t="shared" ref="N13:N61" si="15">ROUNDUP(M13*1.01,0)</f>
        <v>47804</v>
      </c>
      <c r="O13" s="19">
        <f t="shared" si="3"/>
        <v>48522</v>
      </c>
      <c r="P13" s="19">
        <f t="shared" si="4"/>
        <v>49857</v>
      </c>
      <c r="Q13" s="19">
        <f t="shared" si="4"/>
        <v>51229</v>
      </c>
      <c r="R13" s="19">
        <f t="shared" ref="R13:R61" si="16">Q13</f>
        <v>51229</v>
      </c>
      <c r="S13" s="33">
        <f t="shared" ref="S13:S61" si="17">R13*1.05</f>
        <v>53790.450000000004</v>
      </c>
      <c r="T13" s="102">
        <v>42205</v>
      </c>
      <c r="U13" s="12">
        <f t="shared" ref="U13:V28" si="18">ROUNDUP(T13*1.01,0)</f>
        <v>42628</v>
      </c>
      <c r="V13" s="12">
        <f t="shared" si="18"/>
        <v>43055</v>
      </c>
      <c r="W13" s="19">
        <f t="shared" ref="W13:W61" si="19">ROUNDUP(V13*1.01,0)</f>
        <v>43486</v>
      </c>
      <c r="X13" s="19">
        <f t="shared" si="5"/>
        <v>44139</v>
      </c>
      <c r="Y13" s="19">
        <f t="shared" si="6"/>
        <v>45353</v>
      </c>
      <c r="Z13" s="19">
        <f t="shared" si="6"/>
        <v>46601</v>
      </c>
      <c r="AA13" s="19">
        <f t="shared" ref="AA13:AA61" si="20">Z13</f>
        <v>46601</v>
      </c>
      <c r="AB13" s="33">
        <f t="shared" ref="AB13:AB61" si="21">AA13*1.05</f>
        <v>48931.05</v>
      </c>
      <c r="AC13" s="102">
        <v>40226</v>
      </c>
      <c r="AD13" s="12">
        <f t="shared" ref="AD13:AD28" si="22">ROUNDUP(AC13*1.01,0)</f>
        <v>40629</v>
      </c>
      <c r="AE13" s="12">
        <f t="shared" ref="AE13:AE61" si="23">ROUNDUP(AD13*1.01,0)</f>
        <v>41036</v>
      </c>
      <c r="AF13" s="29">
        <f t="shared" ref="AF13:AF61" si="24">ROUNDUP(AE13*1.01,0)</f>
        <v>41447</v>
      </c>
      <c r="AG13" s="19">
        <f t="shared" si="7"/>
        <v>42069</v>
      </c>
      <c r="AH13" s="19">
        <f t="shared" si="8"/>
        <v>43226</v>
      </c>
      <c r="AI13" s="19">
        <f t="shared" si="9"/>
        <v>44415</v>
      </c>
      <c r="AJ13" s="94">
        <f t="shared" ref="AJ13:AJ61" si="25">AI13</f>
        <v>44415</v>
      </c>
      <c r="AK13" s="75">
        <f t="shared" ref="AK13:AK61" si="26">AJ13*1.05</f>
        <v>46635.75</v>
      </c>
    </row>
    <row r="14" spans="1:37" s="69" customFormat="1" ht="12" x14ac:dyDescent="0.25">
      <c r="A14" s="35">
        <v>3</v>
      </c>
      <c r="B14" s="45">
        <v>40150</v>
      </c>
      <c r="C14" s="12">
        <f t="shared" si="10"/>
        <v>40552</v>
      </c>
      <c r="D14" s="12">
        <f t="shared" si="10"/>
        <v>40958</v>
      </c>
      <c r="E14" s="19">
        <f t="shared" si="11"/>
        <v>41368</v>
      </c>
      <c r="F14" s="19">
        <f t="shared" si="0"/>
        <v>41989</v>
      </c>
      <c r="G14" s="19">
        <f t="shared" si="1"/>
        <v>43144</v>
      </c>
      <c r="H14" s="19">
        <f t="shared" si="2"/>
        <v>44331</v>
      </c>
      <c r="I14" s="19">
        <f t="shared" si="12"/>
        <v>44331</v>
      </c>
      <c r="J14" s="33">
        <f t="shared" si="13"/>
        <v>46547.55</v>
      </c>
      <c r="K14" s="102">
        <v>47379</v>
      </c>
      <c r="L14" s="12">
        <f t="shared" si="14"/>
        <v>47853</v>
      </c>
      <c r="M14" s="12">
        <f t="shared" si="14"/>
        <v>48332</v>
      </c>
      <c r="N14" s="19">
        <f t="shared" si="15"/>
        <v>48816</v>
      </c>
      <c r="O14" s="19">
        <f t="shared" si="3"/>
        <v>49549</v>
      </c>
      <c r="P14" s="19">
        <f t="shared" si="4"/>
        <v>50912</v>
      </c>
      <c r="Q14" s="19">
        <f t="shared" si="4"/>
        <v>52313</v>
      </c>
      <c r="R14" s="19">
        <f t="shared" si="16"/>
        <v>52313</v>
      </c>
      <c r="S14" s="33">
        <f t="shared" si="17"/>
        <v>54928.65</v>
      </c>
      <c r="T14" s="102">
        <v>43180</v>
      </c>
      <c r="U14" s="12">
        <f t="shared" si="18"/>
        <v>43612</v>
      </c>
      <c r="V14" s="12">
        <f t="shared" si="18"/>
        <v>44049</v>
      </c>
      <c r="W14" s="19">
        <f t="shared" si="19"/>
        <v>44490</v>
      </c>
      <c r="X14" s="19">
        <f t="shared" si="5"/>
        <v>45158</v>
      </c>
      <c r="Y14" s="19">
        <f t="shared" si="6"/>
        <v>46400</v>
      </c>
      <c r="Z14" s="19">
        <f t="shared" si="6"/>
        <v>47676</v>
      </c>
      <c r="AA14" s="19">
        <f t="shared" si="20"/>
        <v>47676</v>
      </c>
      <c r="AB14" s="33">
        <f t="shared" si="21"/>
        <v>50059.8</v>
      </c>
      <c r="AC14" s="102">
        <v>41203</v>
      </c>
      <c r="AD14" s="12">
        <f t="shared" si="22"/>
        <v>41616</v>
      </c>
      <c r="AE14" s="12">
        <f t="shared" si="23"/>
        <v>42033</v>
      </c>
      <c r="AF14" s="29">
        <f t="shared" si="24"/>
        <v>42454</v>
      </c>
      <c r="AG14" s="19">
        <f t="shared" si="7"/>
        <v>43091</v>
      </c>
      <c r="AH14" s="19">
        <f t="shared" si="8"/>
        <v>44277</v>
      </c>
      <c r="AI14" s="19">
        <f t="shared" si="9"/>
        <v>45495</v>
      </c>
      <c r="AJ14" s="94">
        <f t="shared" si="25"/>
        <v>45495</v>
      </c>
      <c r="AK14" s="75">
        <f t="shared" si="26"/>
        <v>47769.75</v>
      </c>
    </row>
    <row r="15" spans="1:37" s="69" customFormat="1" ht="12" x14ac:dyDescent="0.25">
      <c r="A15" s="35">
        <v>4</v>
      </c>
      <c r="B15" s="45">
        <v>41150</v>
      </c>
      <c r="C15" s="12">
        <f t="shared" si="10"/>
        <v>41562</v>
      </c>
      <c r="D15" s="12">
        <f t="shared" si="10"/>
        <v>41978</v>
      </c>
      <c r="E15" s="19">
        <f t="shared" si="11"/>
        <v>42398</v>
      </c>
      <c r="F15" s="19">
        <f t="shared" si="0"/>
        <v>43034</v>
      </c>
      <c r="G15" s="19">
        <f t="shared" si="1"/>
        <v>44218</v>
      </c>
      <c r="H15" s="19">
        <f t="shared" si="2"/>
        <v>45434</v>
      </c>
      <c r="I15" s="19">
        <f t="shared" si="12"/>
        <v>45434</v>
      </c>
      <c r="J15" s="33">
        <f t="shared" si="13"/>
        <v>47705.700000000004</v>
      </c>
      <c r="K15" s="102">
        <v>48377</v>
      </c>
      <c r="L15" s="12">
        <f t="shared" si="14"/>
        <v>48861</v>
      </c>
      <c r="M15" s="12">
        <f t="shared" si="14"/>
        <v>49350</v>
      </c>
      <c r="N15" s="19">
        <f t="shared" si="15"/>
        <v>49844</v>
      </c>
      <c r="O15" s="19">
        <f t="shared" si="3"/>
        <v>50592</v>
      </c>
      <c r="P15" s="19">
        <f t="shared" si="4"/>
        <v>51984</v>
      </c>
      <c r="Q15" s="19">
        <f t="shared" si="4"/>
        <v>53414</v>
      </c>
      <c r="R15" s="19">
        <f t="shared" si="16"/>
        <v>53414</v>
      </c>
      <c r="S15" s="33">
        <f t="shared" si="17"/>
        <v>56084.700000000004</v>
      </c>
      <c r="T15" s="102">
        <v>44185</v>
      </c>
      <c r="U15" s="12">
        <f t="shared" si="18"/>
        <v>44627</v>
      </c>
      <c r="V15" s="12">
        <f t="shared" si="18"/>
        <v>45074</v>
      </c>
      <c r="W15" s="19">
        <f t="shared" si="19"/>
        <v>45525</v>
      </c>
      <c r="X15" s="19">
        <f t="shared" si="5"/>
        <v>46208</v>
      </c>
      <c r="Y15" s="19">
        <f t="shared" si="6"/>
        <v>47479</v>
      </c>
      <c r="Z15" s="19">
        <f t="shared" si="6"/>
        <v>48785</v>
      </c>
      <c r="AA15" s="19">
        <f t="shared" si="20"/>
        <v>48785</v>
      </c>
      <c r="AB15" s="33">
        <f t="shared" si="21"/>
        <v>51224.25</v>
      </c>
      <c r="AC15" s="102">
        <v>42208</v>
      </c>
      <c r="AD15" s="12">
        <f t="shared" si="22"/>
        <v>42631</v>
      </c>
      <c r="AE15" s="12">
        <f t="shared" si="23"/>
        <v>43058</v>
      </c>
      <c r="AF15" s="29">
        <f t="shared" si="24"/>
        <v>43489</v>
      </c>
      <c r="AG15" s="19">
        <f t="shared" si="7"/>
        <v>44142</v>
      </c>
      <c r="AH15" s="19">
        <f t="shared" si="8"/>
        <v>45356</v>
      </c>
      <c r="AI15" s="19">
        <f t="shared" si="9"/>
        <v>46604</v>
      </c>
      <c r="AJ15" s="94">
        <f t="shared" si="25"/>
        <v>46604</v>
      </c>
      <c r="AK15" s="75">
        <f t="shared" si="26"/>
        <v>48934.200000000004</v>
      </c>
    </row>
    <row r="16" spans="1:37" s="69" customFormat="1" ht="12" x14ac:dyDescent="0.25">
      <c r="A16" s="35">
        <v>5</v>
      </c>
      <c r="B16" s="45">
        <v>42175</v>
      </c>
      <c r="C16" s="12">
        <f t="shared" si="10"/>
        <v>42597</v>
      </c>
      <c r="D16" s="12">
        <f t="shared" si="10"/>
        <v>43023</v>
      </c>
      <c r="E16" s="19">
        <f t="shared" si="11"/>
        <v>43454</v>
      </c>
      <c r="F16" s="19">
        <f t="shared" si="0"/>
        <v>44106</v>
      </c>
      <c r="G16" s="19">
        <f t="shared" si="1"/>
        <v>45319</v>
      </c>
      <c r="H16" s="19">
        <f t="shared" si="2"/>
        <v>46566</v>
      </c>
      <c r="I16" s="19">
        <f t="shared" si="12"/>
        <v>46566</v>
      </c>
      <c r="J16" s="33">
        <f t="shared" si="13"/>
        <v>48894.3</v>
      </c>
      <c r="K16" s="102">
        <v>49406</v>
      </c>
      <c r="L16" s="12">
        <f t="shared" si="14"/>
        <v>49901</v>
      </c>
      <c r="M16" s="12">
        <f t="shared" si="14"/>
        <v>50401</v>
      </c>
      <c r="N16" s="19">
        <f t="shared" si="15"/>
        <v>50906</v>
      </c>
      <c r="O16" s="19">
        <f t="shared" si="3"/>
        <v>51670</v>
      </c>
      <c r="P16" s="19">
        <f t="shared" si="4"/>
        <v>53091</v>
      </c>
      <c r="Q16" s="19">
        <f t="shared" si="4"/>
        <v>54552</v>
      </c>
      <c r="R16" s="19">
        <f t="shared" si="16"/>
        <v>54552</v>
      </c>
      <c r="S16" s="33">
        <f t="shared" si="17"/>
        <v>57279.600000000006</v>
      </c>
      <c r="T16" s="102">
        <v>45210</v>
      </c>
      <c r="U16" s="12">
        <f t="shared" si="18"/>
        <v>45663</v>
      </c>
      <c r="V16" s="12">
        <f t="shared" si="18"/>
        <v>46120</v>
      </c>
      <c r="W16" s="19">
        <f t="shared" si="19"/>
        <v>46582</v>
      </c>
      <c r="X16" s="19">
        <f t="shared" si="5"/>
        <v>47281</v>
      </c>
      <c r="Y16" s="19">
        <f t="shared" si="6"/>
        <v>48582</v>
      </c>
      <c r="Z16" s="19">
        <f t="shared" si="6"/>
        <v>49919</v>
      </c>
      <c r="AA16" s="19">
        <f t="shared" si="20"/>
        <v>49919</v>
      </c>
      <c r="AB16" s="33">
        <f t="shared" si="21"/>
        <v>52414.950000000004</v>
      </c>
      <c r="AC16" s="102">
        <v>43234</v>
      </c>
      <c r="AD16" s="12">
        <f t="shared" si="22"/>
        <v>43667</v>
      </c>
      <c r="AE16" s="12">
        <f t="shared" si="23"/>
        <v>44104</v>
      </c>
      <c r="AF16" s="29">
        <f t="shared" si="24"/>
        <v>44546</v>
      </c>
      <c r="AG16" s="19">
        <f t="shared" si="7"/>
        <v>45215</v>
      </c>
      <c r="AH16" s="19">
        <f t="shared" si="8"/>
        <v>46459</v>
      </c>
      <c r="AI16" s="19">
        <f t="shared" si="9"/>
        <v>47737</v>
      </c>
      <c r="AJ16" s="94">
        <f t="shared" si="25"/>
        <v>47737</v>
      </c>
      <c r="AK16" s="75">
        <f t="shared" si="26"/>
        <v>50123.85</v>
      </c>
    </row>
    <row r="17" spans="1:37" s="69" customFormat="1" ht="12" x14ac:dyDescent="0.25">
      <c r="A17" s="35">
        <v>6</v>
      </c>
      <c r="B17" s="45">
        <v>43232</v>
      </c>
      <c r="C17" s="12">
        <f t="shared" si="10"/>
        <v>43665</v>
      </c>
      <c r="D17" s="12">
        <f t="shared" si="10"/>
        <v>44102</v>
      </c>
      <c r="E17" s="19">
        <f t="shared" si="11"/>
        <v>44544</v>
      </c>
      <c r="F17" s="19">
        <f t="shared" si="0"/>
        <v>45213</v>
      </c>
      <c r="G17" s="19">
        <f t="shared" si="1"/>
        <v>46457</v>
      </c>
      <c r="H17" s="19">
        <f t="shared" si="2"/>
        <v>47735</v>
      </c>
      <c r="I17" s="19">
        <f t="shared" si="12"/>
        <v>47735</v>
      </c>
      <c r="J17" s="33">
        <f t="shared" si="13"/>
        <v>50121.75</v>
      </c>
      <c r="K17" s="102">
        <v>50461</v>
      </c>
      <c r="L17" s="12">
        <f t="shared" si="14"/>
        <v>50966</v>
      </c>
      <c r="M17" s="12">
        <f t="shared" si="14"/>
        <v>51476</v>
      </c>
      <c r="N17" s="19">
        <f t="shared" si="15"/>
        <v>51991</v>
      </c>
      <c r="O17" s="19">
        <f t="shared" si="3"/>
        <v>52771</v>
      </c>
      <c r="P17" s="19">
        <f t="shared" si="4"/>
        <v>54223</v>
      </c>
      <c r="Q17" s="19">
        <f t="shared" si="4"/>
        <v>55715</v>
      </c>
      <c r="R17" s="19">
        <f t="shared" si="16"/>
        <v>55715</v>
      </c>
      <c r="S17" s="33">
        <f t="shared" si="17"/>
        <v>58500.75</v>
      </c>
      <c r="T17" s="102">
        <v>46264</v>
      </c>
      <c r="U17" s="12">
        <f t="shared" si="18"/>
        <v>46727</v>
      </c>
      <c r="V17" s="12">
        <f t="shared" si="18"/>
        <v>47195</v>
      </c>
      <c r="W17" s="19">
        <f t="shared" si="19"/>
        <v>47667</v>
      </c>
      <c r="X17" s="19">
        <f t="shared" si="5"/>
        <v>48383</v>
      </c>
      <c r="Y17" s="19">
        <f t="shared" si="6"/>
        <v>49714</v>
      </c>
      <c r="Z17" s="19">
        <f t="shared" si="6"/>
        <v>51082</v>
      </c>
      <c r="AA17" s="19">
        <f t="shared" si="20"/>
        <v>51082</v>
      </c>
      <c r="AB17" s="33">
        <f t="shared" si="21"/>
        <v>53636.100000000006</v>
      </c>
      <c r="AC17" s="102">
        <v>44290</v>
      </c>
      <c r="AD17" s="12">
        <f t="shared" si="22"/>
        <v>44733</v>
      </c>
      <c r="AE17" s="12">
        <f t="shared" si="23"/>
        <v>45181</v>
      </c>
      <c r="AF17" s="29">
        <f t="shared" si="24"/>
        <v>45633</v>
      </c>
      <c r="AG17" s="19">
        <f t="shared" si="7"/>
        <v>46318</v>
      </c>
      <c r="AH17" s="19">
        <f t="shared" si="8"/>
        <v>47592</v>
      </c>
      <c r="AI17" s="19">
        <f t="shared" si="9"/>
        <v>48901</v>
      </c>
      <c r="AJ17" s="94">
        <f t="shared" si="25"/>
        <v>48901</v>
      </c>
      <c r="AK17" s="75">
        <f t="shared" si="26"/>
        <v>51346.05</v>
      </c>
    </row>
    <row r="18" spans="1:37" s="69" customFormat="1" ht="12" x14ac:dyDescent="0.25">
      <c r="A18" s="35">
        <v>7</v>
      </c>
      <c r="B18" s="45">
        <v>44397</v>
      </c>
      <c r="C18" s="12">
        <f t="shared" si="10"/>
        <v>44841</v>
      </c>
      <c r="D18" s="12">
        <f t="shared" si="10"/>
        <v>45290</v>
      </c>
      <c r="E18" s="19">
        <f t="shared" si="11"/>
        <v>45743</v>
      </c>
      <c r="F18" s="19">
        <f t="shared" si="0"/>
        <v>46430</v>
      </c>
      <c r="G18" s="19">
        <f t="shared" si="1"/>
        <v>47707</v>
      </c>
      <c r="H18" s="19">
        <f t="shared" si="2"/>
        <v>49019</v>
      </c>
      <c r="I18" s="19">
        <f t="shared" si="12"/>
        <v>49019</v>
      </c>
      <c r="J18" s="33">
        <f t="shared" si="13"/>
        <v>51469.950000000004</v>
      </c>
      <c r="K18" s="102">
        <v>51628</v>
      </c>
      <c r="L18" s="12">
        <f t="shared" si="14"/>
        <v>52145</v>
      </c>
      <c r="M18" s="12">
        <f t="shared" si="14"/>
        <v>52667</v>
      </c>
      <c r="N18" s="19">
        <f t="shared" si="15"/>
        <v>53194</v>
      </c>
      <c r="O18" s="19">
        <f t="shared" si="3"/>
        <v>53992</v>
      </c>
      <c r="P18" s="19">
        <f t="shared" si="4"/>
        <v>55477</v>
      </c>
      <c r="Q18" s="19">
        <f t="shared" si="4"/>
        <v>57003</v>
      </c>
      <c r="R18" s="19">
        <f t="shared" si="16"/>
        <v>57003</v>
      </c>
      <c r="S18" s="33">
        <f t="shared" si="17"/>
        <v>59853.15</v>
      </c>
      <c r="T18" s="102">
        <v>47431</v>
      </c>
      <c r="U18" s="12">
        <f t="shared" si="18"/>
        <v>47906</v>
      </c>
      <c r="V18" s="12">
        <f t="shared" si="18"/>
        <v>48386</v>
      </c>
      <c r="W18" s="19">
        <f t="shared" si="19"/>
        <v>48870</v>
      </c>
      <c r="X18" s="19">
        <f t="shared" si="5"/>
        <v>49604</v>
      </c>
      <c r="Y18" s="19">
        <f t="shared" si="6"/>
        <v>50969</v>
      </c>
      <c r="Z18" s="19">
        <f t="shared" si="6"/>
        <v>52371</v>
      </c>
      <c r="AA18" s="19">
        <f t="shared" si="20"/>
        <v>52371</v>
      </c>
      <c r="AB18" s="33">
        <f t="shared" si="21"/>
        <v>54989.55</v>
      </c>
      <c r="AC18" s="102">
        <v>45456</v>
      </c>
      <c r="AD18" s="12">
        <f t="shared" si="22"/>
        <v>45911</v>
      </c>
      <c r="AE18" s="12">
        <f t="shared" si="23"/>
        <v>46371</v>
      </c>
      <c r="AF18" s="29">
        <f t="shared" si="24"/>
        <v>46835</v>
      </c>
      <c r="AG18" s="19">
        <f t="shared" si="7"/>
        <v>47538</v>
      </c>
      <c r="AH18" s="19">
        <f t="shared" si="8"/>
        <v>48846</v>
      </c>
      <c r="AI18" s="19">
        <f t="shared" si="9"/>
        <v>50190</v>
      </c>
      <c r="AJ18" s="94">
        <f t="shared" si="25"/>
        <v>50190</v>
      </c>
      <c r="AK18" s="75">
        <f t="shared" si="26"/>
        <v>52699.5</v>
      </c>
    </row>
    <row r="19" spans="1:37" s="69" customFormat="1" ht="12" x14ac:dyDescent="0.25">
      <c r="A19" s="35">
        <v>8</v>
      </c>
      <c r="B19" s="45">
        <v>45421</v>
      </c>
      <c r="C19" s="12">
        <f t="shared" si="10"/>
        <v>45876</v>
      </c>
      <c r="D19" s="12">
        <f t="shared" si="10"/>
        <v>46335</v>
      </c>
      <c r="E19" s="19">
        <f t="shared" si="11"/>
        <v>46799</v>
      </c>
      <c r="F19" s="19">
        <f t="shared" si="0"/>
        <v>47501</v>
      </c>
      <c r="G19" s="19">
        <f t="shared" si="1"/>
        <v>48808</v>
      </c>
      <c r="H19" s="19">
        <f t="shared" si="2"/>
        <v>50151</v>
      </c>
      <c r="I19" s="19">
        <f t="shared" si="12"/>
        <v>50151</v>
      </c>
      <c r="J19" s="33">
        <f t="shared" si="13"/>
        <v>52658.55</v>
      </c>
      <c r="K19" s="102">
        <v>52650</v>
      </c>
      <c r="L19" s="12">
        <f t="shared" si="14"/>
        <v>53177</v>
      </c>
      <c r="M19" s="12">
        <f t="shared" si="14"/>
        <v>53709</v>
      </c>
      <c r="N19" s="19">
        <f t="shared" si="15"/>
        <v>54247</v>
      </c>
      <c r="O19" s="19">
        <f t="shared" si="3"/>
        <v>55061</v>
      </c>
      <c r="P19" s="19">
        <f t="shared" si="4"/>
        <v>56576</v>
      </c>
      <c r="Q19" s="19">
        <f t="shared" si="4"/>
        <v>58132</v>
      </c>
      <c r="R19" s="19">
        <f t="shared" si="16"/>
        <v>58132</v>
      </c>
      <c r="S19" s="33">
        <f t="shared" si="17"/>
        <v>61038.600000000006</v>
      </c>
      <c r="T19" s="102">
        <v>48454</v>
      </c>
      <c r="U19" s="12">
        <f t="shared" si="18"/>
        <v>48939</v>
      </c>
      <c r="V19" s="12">
        <f t="shared" si="18"/>
        <v>49429</v>
      </c>
      <c r="W19" s="19">
        <f t="shared" si="19"/>
        <v>49924</v>
      </c>
      <c r="X19" s="19">
        <f t="shared" si="5"/>
        <v>50673</v>
      </c>
      <c r="Y19" s="19">
        <f t="shared" si="6"/>
        <v>52067</v>
      </c>
      <c r="Z19" s="19">
        <f t="shared" si="6"/>
        <v>53499</v>
      </c>
      <c r="AA19" s="19">
        <f t="shared" si="20"/>
        <v>53499</v>
      </c>
      <c r="AB19" s="33">
        <f t="shared" si="21"/>
        <v>56173.950000000004</v>
      </c>
      <c r="AC19" s="102">
        <v>46474</v>
      </c>
      <c r="AD19" s="12">
        <f t="shared" si="22"/>
        <v>46939</v>
      </c>
      <c r="AE19" s="12">
        <f t="shared" si="23"/>
        <v>47409</v>
      </c>
      <c r="AF19" s="29">
        <f t="shared" si="24"/>
        <v>47884</v>
      </c>
      <c r="AG19" s="19">
        <f t="shared" si="7"/>
        <v>48603</v>
      </c>
      <c r="AH19" s="19">
        <f t="shared" si="8"/>
        <v>49940</v>
      </c>
      <c r="AI19" s="19">
        <f t="shared" si="9"/>
        <v>51314</v>
      </c>
      <c r="AJ19" s="94">
        <f t="shared" si="25"/>
        <v>51314</v>
      </c>
      <c r="AK19" s="75">
        <f t="shared" si="26"/>
        <v>53879.700000000004</v>
      </c>
    </row>
    <row r="20" spans="1:37" s="69" customFormat="1" ht="12" x14ac:dyDescent="0.25">
      <c r="A20" s="35">
        <f t="shared" ref="A20:A28" si="27">SUM(A19+1)</f>
        <v>9</v>
      </c>
      <c r="B20" s="45">
        <v>46555</v>
      </c>
      <c r="C20" s="12">
        <f t="shared" si="10"/>
        <v>47021</v>
      </c>
      <c r="D20" s="12">
        <f t="shared" si="10"/>
        <v>47492</v>
      </c>
      <c r="E20" s="19">
        <f t="shared" si="11"/>
        <v>47967</v>
      </c>
      <c r="F20" s="19">
        <f t="shared" si="0"/>
        <v>48687</v>
      </c>
      <c r="G20" s="19">
        <f t="shared" si="1"/>
        <v>50026</v>
      </c>
      <c r="H20" s="19">
        <f t="shared" si="2"/>
        <v>51402</v>
      </c>
      <c r="I20" s="19">
        <f t="shared" si="12"/>
        <v>51402</v>
      </c>
      <c r="J20" s="33">
        <f t="shared" si="13"/>
        <v>53972.100000000006</v>
      </c>
      <c r="K20" s="102">
        <v>53780</v>
      </c>
      <c r="L20" s="12">
        <f t="shared" si="14"/>
        <v>54318</v>
      </c>
      <c r="M20" s="12">
        <f t="shared" si="14"/>
        <v>54862</v>
      </c>
      <c r="N20" s="19">
        <f t="shared" si="15"/>
        <v>55411</v>
      </c>
      <c r="O20" s="19">
        <f t="shared" si="3"/>
        <v>56243</v>
      </c>
      <c r="P20" s="19">
        <f t="shared" si="4"/>
        <v>57790</v>
      </c>
      <c r="Q20" s="19">
        <f t="shared" si="4"/>
        <v>59380</v>
      </c>
      <c r="R20" s="19">
        <f t="shared" si="16"/>
        <v>59380</v>
      </c>
      <c r="S20" s="33">
        <f t="shared" si="17"/>
        <v>62349</v>
      </c>
      <c r="T20" s="102">
        <v>49587</v>
      </c>
      <c r="U20" s="12">
        <f t="shared" si="18"/>
        <v>50083</v>
      </c>
      <c r="V20" s="12">
        <f t="shared" si="18"/>
        <v>50584</v>
      </c>
      <c r="W20" s="19">
        <f t="shared" si="19"/>
        <v>51090</v>
      </c>
      <c r="X20" s="19">
        <f t="shared" si="5"/>
        <v>51857</v>
      </c>
      <c r="Y20" s="19">
        <f t="shared" si="6"/>
        <v>53284</v>
      </c>
      <c r="Z20" s="19">
        <f t="shared" si="6"/>
        <v>54750</v>
      </c>
      <c r="AA20" s="19">
        <f t="shared" si="20"/>
        <v>54750</v>
      </c>
      <c r="AB20" s="33">
        <f t="shared" si="21"/>
        <v>57487.5</v>
      </c>
      <c r="AC20" s="102">
        <v>47611</v>
      </c>
      <c r="AD20" s="12">
        <f t="shared" si="22"/>
        <v>48088</v>
      </c>
      <c r="AE20" s="12">
        <f t="shared" si="23"/>
        <v>48569</v>
      </c>
      <c r="AF20" s="29">
        <f t="shared" si="24"/>
        <v>49055</v>
      </c>
      <c r="AG20" s="19">
        <f t="shared" si="7"/>
        <v>49791</v>
      </c>
      <c r="AH20" s="19">
        <f t="shared" si="8"/>
        <v>51161</v>
      </c>
      <c r="AI20" s="19">
        <f t="shared" si="9"/>
        <v>52568</v>
      </c>
      <c r="AJ20" s="94">
        <f t="shared" si="25"/>
        <v>52568</v>
      </c>
      <c r="AK20" s="75">
        <f t="shared" si="26"/>
        <v>55196.4</v>
      </c>
    </row>
    <row r="21" spans="1:37" s="69" customFormat="1" ht="12" x14ac:dyDescent="0.25">
      <c r="A21" s="35">
        <f t="shared" si="27"/>
        <v>10</v>
      </c>
      <c r="B21" s="45">
        <v>47750</v>
      </c>
      <c r="C21" s="12">
        <f t="shared" si="10"/>
        <v>48228</v>
      </c>
      <c r="D21" s="12">
        <f t="shared" si="10"/>
        <v>48711</v>
      </c>
      <c r="E21" s="19">
        <f t="shared" si="11"/>
        <v>49199</v>
      </c>
      <c r="F21" s="19">
        <f t="shared" si="0"/>
        <v>49937</v>
      </c>
      <c r="G21" s="19">
        <f t="shared" si="1"/>
        <v>51311</v>
      </c>
      <c r="H21" s="19">
        <f t="shared" si="2"/>
        <v>52723</v>
      </c>
      <c r="I21" s="19">
        <f t="shared" si="12"/>
        <v>52723</v>
      </c>
      <c r="J21" s="33">
        <f t="shared" si="13"/>
        <v>55359.15</v>
      </c>
      <c r="K21" s="102">
        <v>54977</v>
      </c>
      <c r="L21" s="12">
        <f t="shared" si="14"/>
        <v>55527</v>
      </c>
      <c r="M21" s="12">
        <f t="shared" si="14"/>
        <v>56083</v>
      </c>
      <c r="N21" s="19">
        <f t="shared" si="15"/>
        <v>56644</v>
      </c>
      <c r="O21" s="19">
        <f t="shared" si="3"/>
        <v>57494</v>
      </c>
      <c r="P21" s="19">
        <f t="shared" si="4"/>
        <v>59076</v>
      </c>
      <c r="Q21" s="19">
        <f t="shared" si="4"/>
        <v>60701</v>
      </c>
      <c r="R21" s="19">
        <f t="shared" si="16"/>
        <v>60701</v>
      </c>
      <c r="S21" s="33">
        <f t="shared" si="17"/>
        <v>63736.05</v>
      </c>
      <c r="T21" s="102">
        <v>50785</v>
      </c>
      <c r="U21" s="12">
        <f t="shared" si="18"/>
        <v>51293</v>
      </c>
      <c r="V21" s="12">
        <f t="shared" si="18"/>
        <v>51806</v>
      </c>
      <c r="W21" s="19">
        <f t="shared" si="19"/>
        <v>52325</v>
      </c>
      <c r="X21" s="19">
        <f t="shared" si="5"/>
        <v>53110</v>
      </c>
      <c r="Y21" s="19">
        <f t="shared" si="6"/>
        <v>54571</v>
      </c>
      <c r="Z21" s="19">
        <f t="shared" si="6"/>
        <v>56072</v>
      </c>
      <c r="AA21" s="19">
        <f t="shared" si="20"/>
        <v>56072</v>
      </c>
      <c r="AB21" s="33">
        <f t="shared" si="21"/>
        <v>58875.600000000006</v>
      </c>
      <c r="AC21" s="102">
        <v>48806</v>
      </c>
      <c r="AD21" s="12">
        <f t="shared" si="22"/>
        <v>49295</v>
      </c>
      <c r="AE21" s="12">
        <f t="shared" si="23"/>
        <v>49788</v>
      </c>
      <c r="AF21" s="29">
        <f t="shared" si="24"/>
        <v>50286</v>
      </c>
      <c r="AG21" s="19">
        <f t="shared" si="7"/>
        <v>51041</v>
      </c>
      <c r="AH21" s="19">
        <f t="shared" si="8"/>
        <v>52445</v>
      </c>
      <c r="AI21" s="19">
        <f t="shared" si="9"/>
        <v>53888</v>
      </c>
      <c r="AJ21" s="94">
        <f t="shared" si="25"/>
        <v>53888</v>
      </c>
      <c r="AK21" s="75">
        <f t="shared" si="26"/>
        <v>56582.400000000001</v>
      </c>
    </row>
    <row r="22" spans="1:37" s="69" customFormat="1" ht="12" x14ac:dyDescent="0.25">
      <c r="A22" s="35">
        <f t="shared" si="27"/>
        <v>11</v>
      </c>
      <c r="B22" s="45">
        <v>48991</v>
      </c>
      <c r="C22" s="12">
        <f t="shared" si="10"/>
        <v>49481</v>
      </c>
      <c r="D22" s="12">
        <f t="shared" si="10"/>
        <v>49976</v>
      </c>
      <c r="E22" s="19">
        <f t="shared" si="11"/>
        <v>50476</v>
      </c>
      <c r="F22" s="19">
        <f t="shared" si="0"/>
        <v>51234</v>
      </c>
      <c r="G22" s="19">
        <f t="shared" si="1"/>
        <v>52643</v>
      </c>
      <c r="H22" s="19">
        <f t="shared" si="2"/>
        <v>54091</v>
      </c>
      <c r="I22" s="19">
        <f t="shared" si="12"/>
        <v>54091</v>
      </c>
      <c r="J22" s="33">
        <f t="shared" si="13"/>
        <v>56795.55</v>
      </c>
      <c r="K22" s="102">
        <v>56213</v>
      </c>
      <c r="L22" s="12">
        <f t="shared" si="14"/>
        <v>56776</v>
      </c>
      <c r="M22" s="12">
        <f t="shared" si="14"/>
        <v>57344</v>
      </c>
      <c r="N22" s="19">
        <f t="shared" si="15"/>
        <v>57918</v>
      </c>
      <c r="O22" s="19">
        <f t="shared" si="3"/>
        <v>58787</v>
      </c>
      <c r="P22" s="19">
        <f t="shared" si="4"/>
        <v>60404</v>
      </c>
      <c r="Q22" s="19">
        <f t="shared" si="4"/>
        <v>62066</v>
      </c>
      <c r="R22" s="19">
        <f t="shared" si="16"/>
        <v>62066</v>
      </c>
      <c r="S22" s="33">
        <f t="shared" si="17"/>
        <v>65169.3</v>
      </c>
      <c r="T22" s="102">
        <v>52019</v>
      </c>
      <c r="U22" s="12">
        <f t="shared" si="18"/>
        <v>52540</v>
      </c>
      <c r="V22" s="12">
        <f t="shared" si="18"/>
        <v>53066</v>
      </c>
      <c r="W22" s="19">
        <f t="shared" si="19"/>
        <v>53597</v>
      </c>
      <c r="X22" s="19">
        <f t="shared" si="5"/>
        <v>54401</v>
      </c>
      <c r="Y22" s="19">
        <f t="shared" si="6"/>
        <v>55898</v>
      </c>
      <c r="Z22" s="19">
        <f t="shared" si="6"/>
        <v>57436</v>
      </c>
      <c r="AA22" s="19">
        <f t="shared" si="20"/>
        <v>57436</v>
      </c>
      <c r="AB22" s="33">
        <f t="shared" si="21"/>
        <v>60307.8</v>
      </c>
      <c r="AC22" s="102">
        <v>50043</v>
      </c>
      <c r="AD22" s="12">
        <f t="shared" si="22"/>
        <v>50544</v>
      </c>
      <c r="AE22" s="12">
        <f t="shared" si="23"/>
        <v>51050</v>
      </c>
      <c r="AF22" s="29">
        <f t="shared" si="24"/>
        <v>51561</v>
      </c>
      <c r="AG22" s="19">
        <f t="shared" si="7"/>
        <v>52335</v>
      </c>
      <c r="AH22" s="19">
        <f t="shared" si="8"/>
        <v>53775</v>
      </c>
      <c r="AI22" s="19">
        <f t="shared" si="9"/>
        <v>55254</v>
      </c>
      <c r="AJ22" s="94">
        <f t="shared" si="25"/>
        <v>55254</v>
      </c>
      <c r="AK22" s="75">
        <f t="shared" si="26"/>
        <v>58016.700000000004</v>
      </c>
    </row>
    <row r="23" spans="1:37" s="69" customFormat="1" ht="12" x14ac:dyDescent="0.25">
      <c r="A23" s="35">
        <f t="shared" si="27"/>
        <v>12</v>
      </c>
      <c r="B23" s="45">
        <v>50118</v>
      </c>
      <c r="C23" s="12">
        <f t="shared" si="10"/>
        <v>50620</v>
      </c>
      <c r="D23" s="12">
        <f t="shared" si="10"/>
        <v>51127</v>
      </c>
      <c r="E23" s="19">
        <f t="shared" si="11"/>
        <v>51639</v>
      </c>
      <c r="F23" s="19">
        <f t="shared" si="0"/>
        <v>52414</v>
      </c>
      <c r="G23" s="19">
        <f t="shared" si="1"/>
        <v>53856</v>
      </c>
      <c r="H23" s="19">
        <f t="shared" si="2"/>
        <v>55338</v>
      </c>
      <c r="I23" s="19">
        <f t="shared" si="12"/>
        <v>55338</v>
      </c>
      <c r="J23" s="33">
        <f t="shared" si="13"/>
        <v>58104.9</v>
      </c>
      <c r="K23" s="102">
        <v>57347</v>
      </c>
      <c r="L23" s="12">
        <f t="shared" si="14"/>
        <v>57921</v>
      </c>
      <c r="M23" s="12">
        <f t="shared" si="14"/>
        <v>58501</v>
      </c>
      <c r="N23" s="19">
        <f t="shared" si="15"/>
        <v>59087</v>
      </c>
      <c r="O23" s="19">
        <f t="shared" si="3"/>
        <v>59974</v>
      </c>
      <c r="P23" s="19">
        <f t="shared" si="4"/>
        <v>61624</v>
      </c>
      <c r="Q23" s="19">
        <f t="shared" si="4"/>
        <v>63319</v>
      </c>
      <c r="R23" s="19">
        <f t="shared" si="16"/>
        <v>63319</v>
      </c>
      <c r="S23" s="33">
        <f t="shared" si="17"/>
        <v>66484.95</v>
      </c>
      <c r="T23" s="102">
        <v>53154</v>
      </c>
      <c r="U23" s="12">
        <f t="shared" si="18"/>
        <v>53686</v>
      </c>
      <c r="V23" s="12">
        <f t="shared" si="18"/>
        <v>54223</v>
      </c>
      <c r="W23" s="19">
        <f t="shared" si="19"/>
        <v>54766</v>
      </c>
      <c r="X23" s="19">
        <f t="shared" si="5"/>
        <v>55588</v>
      </c>
      <c r="Y23" s="19">
        <f t="shared" si="6"/>
        <v>57117</v>
      </c>
      <c r="Z23" s="19">
        <f t="shared" si="6"/>
        <v>58688</v>
      </c>
      <c r="AA23" s="19">
        <f t="shared" si="20"/>
        <v>58688</v>
      </c>
      <c r="AB23" s="33">
        <f t="shared" si="21"/>
        <v>61622.400000000001</v>
      </c>
      <c r="AC23" s="102">
        <v>51178</v>
      </c>
      <c r="AD23" s="12">
        <f t="shared" si="22"/>
        <v>51690</v>
      </c>
      <c r="AE23" s="12">
        <f t="shared" si="23"/>
        <v>52207</v>
      </c>
      <c r="AF23" s="29">
        <f t="shared" si="24"/>
        <v>52730</v>
      </c>
      <c r="AG23" s="19">
        <f t="shared" si="7"/>
        <v>53521</v>
      </c>
      <c r="AH23" s="19">
        <f t="shared" si="8"/>
        <v>54993</v>
      </c>
      <c r="AI23" s="19">
        <f t="shared" si="9"/>
        <v>56506</v>
      </c>
      <c r="AJ23" s="94">
        <f t="shared" si="25"/>
        <v>56506</v>
      </c>
      <c r="AK23" s="75">
        <f t="shared" si="26"/>
        <v>59331.3</v>
      </c>
    </row>
    <row r="24" spans="1:37" s="69" customFormat="1" ht="12" x14ac:dyDescent="0.25">
      <c r="A24" s="35">
        <f t="shared" si="27"/>
        <v>13</v>
      </c>
      <c r="B24" s="45">
        <v>51372</v>
      </c>
      <c r="C24" s="12">
        <f t="shared" si="10"/>
        <v>51886</v>
      </c>
      <c r="D24" s="12">
        <f t="shared" si="10"/>
        <v>52405</v>
      </c>
      <c r="E24" s="19">
        <f t="shared" si="11"/>
        <v>52930</v>
      </c>
      <c r="F24" s="19">
        <f t="shared" si="0"/>
        <v>53724</v>
      </c>
      <c r="G24" s="19">
        <f t="shared" si="1"/>
        <v>55202</v>
      </c>
      <c r="H24" s="19">
        <f t="shared" si="2"/>
        <v>56721</v>
      </c>
      <c r="I24" s="19">
        <f t="shared" si="12"/>
        <v>56721</v>
      </c>
      <c r="J24" s="33">
        <f t="shared" si="13"/>
        <v>59557.05</v>
      </c>
      <c r="K24" s="102">
        <v>58600</v>
      </c>
      <c r="L24" s="12">
        <f t="shared" si="14"/>
        <v>59186</v>
      </c>
      <c r="M24" s="12">
        <f t="shared" si="14"/>
        <v>59778</v>
      </c>
      <c r="N24" s="19">
        <f t="shared" si="15"/>
        <v>60376</v>
      </c>
      <c r="O24" s="19">
        <f t="shared" si="3"/>
        <v>61282</v>
      </c>
      <c r="P24" s="19">
        <f t="shared" si="4"/>
        <v>62968</v>
      </c>
      <c r="Q24" s="19">
        <f t="shared" si="4"/>
        <v>64700</v>
      </c>
      <c r="R24" s="19">
        <f t="shared" si="16"/>
        <v>64700</v>
      </c>
      <c r="S24" s="33">
        <f t="shared" si="17"/>
        <v>67935</v>
      </c>
      <c r="T24" s="102">
        <v>54408</v>
      </c>
      <c r="U24" s="12">
        <f t="shared" si="18"/>
        <v>54953</v>
      </c>
      <c r="V24" s="12">
        <f t="shared" si="18"/>
        <v>55503</v>
      </c>
      <c r="W24" s="19">
        <f t="shared" si="19"/>
        <v>56059</v>
      </c>
      <c r="X24" s="19">
        <f t="shared" si="5"/>
        <v>56900</v>
      </c>
      <c r="Y24" s="19">
        <f t="shared" si="6"/>
        <v>58465</v>
      </c>
      <c r="Z24" s="19">
        <f t="shared" si="6"/>
        <v>60073</v>
      </c>
      <c r="AA24" s="19">
        <f t="shared" si="20"/>
        <v>60073</v>
      </c>
      <c r="AB24" s="33">
        <f t="shared" si="21"/>
        <v>63076.65</v>
      </c>
      <c r="AC24" s="102">
        <v>52431</v>
      </c>
      <c r="AD24" s="12">
        <f t="shared" si="22"/>
        <v>52956</v>
      </c>
      <c r="AE24" s="12">
        <f t="shared" si="23"/>
        <v>53486</v>
      </c>
      <c r="AF24" s="29">
        <f t="shared" si="24"/>
        <v>54021</v>
      </c>
      <c r="AG24" s="19">
        <f t="shared" si="7"/>
        <v>54832</v>
      </c>
      <c r="AH24" s="19">
        <f t="shared" si="8"/>
        <v>56340</v>
      </c>
      <c r="AI24" s="19">
        <f t="shared" si="9"/>
        <v>57890</v>
      </c>
      <c r="AJ24" s="94">
        <f t="shared" si="25"/>
        <v>57890</v>
      </c>
      <c r="AK24" s="75">
        <f t="shared" si="26"/>
        <v>60784.5</v>
      </c>
    </row>
    <row r="25" spans="1:37" s="69" customFormat="1" ht="12" x14ac:dyDescent="0.25">
      <c r="A25" s="35">
        <f t="shared" si="27"/>
        <v>14</v>
      </c>
      <c r="B25" s="45">
        <v>52653</v>
      </c>
      <c r="C25" s="12">
        <f t="shared" si="10"/>
        <v>53180</v>
      </c>
      <c r="D25" s="12">
        <f t="shared" si="10"/>
        <v>53712</v>
      </c>
      <c r="E25" s="19">
        <f t="shared" si="11"/>
        <v>54250</v>
      </c>
      <c r="F25" s="19">
        <f t="shared" si="0"/>
        <v>55064</v>
      </c>
      <c r="G25" s="19">
        <f t="shared" si="1"/>
        <v>56579</v>
      </c>
      <c r="H25" s="19">
        <f t="shared" si="2"/>
        <v>58135</v>
      </c>
      <c r="I25" s="19">
        <f t="shared" si="12"/>
        <v>58135</v>
      </c>
      <c r="J25" s="33">
        <f t="shared" si="13"/>
        <v>61041.75</v>
      </c>
      <c r="K25" s="102">
        <v>59880</v>
      </c>
      <c r="L25" s="12">
        <f t="shared" si="14"/>
        <v>60479</v>
      </c>
      <c r="M25" s="12">
        <f t="shared" si="14"/>
        <v>61084</v>
      </c>
      <c r="N25" s="19">
        <f t="shared" si="15"/>
        <v>61695</v>
      </c>
      <c r="O25" s="19">
        <f t="shared" si="3"/>
        <v>62621</v>
      </c>
      <c r="P25" s="19">
        <f t="shared" si="4"/>
        <v>64344</v>
      </c>
      <c r="Q25" s="19">
        <f t="shared" si="4"/>
        <v>66114</v>
      </c>
      <c r="R25" s="19">
        <f t="shared" si="16"/>
        <v>66114</v>
      </c>
      <c r="S25" s="33">
        <f t="shared" si="17"/>
        <v>69419.7</v>
      </c>
      <c r="T25" s="102">
        <v>55681</v>
      </c>
      <c r="U25" s="12">
        <f t="shared" si="18"/>
        <v>56238</v>
      </c>
      <c r="V25" s="12">
        <f t="shared" si="18"/>
        <v>56801</v>
      </c>
      <c r="W25" s="19">
        <f t="shared" si="19"/>
        <v>57370</v>
      </c>
      <c r="X25" s="19">
        <f t="shared" si="5"/>
        <v>58231</v>
      </c>
      <c r="Y25" s="19">
        <f t="shared" si="6"/>
        <v>59833</v>
      </c>
      <c r="Z25" s="19">
        <f t="shared" si="6"/>
        <v>61479</v>
      </c>
      <c r="AA25" s="19">
        <f t="shared" si="20"/>
        <v>61479</v>
      </c>
      <c r="AB25" s="33">
        <f t="shared" si="21"/>
        <v>64552.950000000004</v>
      </c>
      <c r="AC25" s="102">
        <v>53709</v>
      </c>
      <c r="AD25" s="12">
        <f t="shared" si="22"/>
        <v>54247</v>
      </c>
      <c r="AE25" s="12">
        <f t="shared" si="23"/>
        <v>54790</v>
      </c>
      <c r="AF25" s="29">
        <f t="shared" si="24"/>
        <v>55338</v>
      </c>
      <c r="AG25" s="19">
        <f t="shared" si="7"/>
        <v>56169</v>
      </c>
      <c r="AH25" s="19">
        <f t="shared" si="8"/>
        <v>57714</v>
      </c>
      <c r="AI25" s="19">
        <f t="shared" si="9"/>
        <v>59302</v>
      </c>
      <c r="AJ25" s="94">
        <f t="shared" si="25"/>
        <v>59302</v>
      </c>
      <c r="AK25" s="75">
        <f t="shared" si="26"/>
        <v>62267.100000000006</v>
      </c>
    </row>
    <row r="26" spans="1:37" s="69" customFormat="1" ht="12" x14ac:dyDescent="0.25">
      <c r="A26" s="35">
        <f t="shared" si="27"/>
        <v>15</v>
      </c>
      <c r="B26" s="45">
        <v>53963</v>
      </c>
      <c r="C26" s="12">
        <f t="shared" si="10"/>
        <v>54503</v>
      </c>
      <c r="D26" s="12">
        <f t="shared" si="10"/>
        <v>55049</v>
      </c>
      <c r="E26" s="19">
        <f t="shared" si="11"/>
        <v>55600</v>
      </c>
      <c r="F26" s="19">
        <f t="shared" si="0"/>
        <v>56434</v>
      </c>
      <c r="G26" s="19">
        <f t="shared" si="1"/>
        <v>57986</v>
      </c>
      <c r="H26" s="19">
        <f t="shared" si="2"/>
        <v>59581</v>
      </c>
      <c r="I26" s="19">
        <f t="shared" si="12"/>
        <v>59581</v>
      </c>
      <c r="J26" s="33">
        <f t="shared" si="13"/>
        <v>62560.05</v>
      </c>
      <c r="K26" s="102">
        <v>61186</v>
      </c>
      <c r="L26" s="12">
        <f t="shared" si="14"/>
        <v>61798</v>
      </c>
      <c r="M26" s="12">
        <f t="shared" si="14"/>
        <v>62416</v>
      </c>
      <c r="N26" s="19">
        <f t="shared" si="15"/>
        <v>63041</v>
      </c>
      <c r="O26" s="19">
        <f t="shared" si="3"/>
        <v>63987</v>
      </c>
      <c r="P26" s="19">
        <f t="shared" si="4"/>
        <v>65747</v>
      </c>
      <c r="Q26" s="19">
        <f t="shared" si="4"/>
        <v>67556</v>
      </c>
      <c r="R26" s="19">
        <f t="shared" si="16"/>
        <v>67556</v>
      </c>
      <c r="S26" s="33">
        <f t="shared" si="17"/>
        <v>70933.8</v>
      </c>
      <c r="T26" s="102">
        <v>56992</v>
      </c>
      <c r="U26" s="12">
        <f t="shared" si="18"/>
        <v>57562</v>
      </c>
      <c r="V26" s="12">
        <f t="shared" si="18"/>
        <v>58138</v>
      </c>
      <c r="W26" s="19">
        <f t="shared" si="19"/>
        <v>58720</v>
      </c>
      <c r="X26" s="19">
        <f t="shared" si="5"/>
        <v>59601</v>
      </c>
      <c r="Y26" s="19">
        <f t="shared" si="6"/>
        <v>61241</v>
      </c>
      <c r="Z26" s="19">
        <f t="shared" si="6"/>
        <v>62926</v>
      </c>
      <c r="AA26" s="19">
        <f t="shared" si="20"/>
        <v>62926</v>
      </c>
      <c r="AB26" s="33">
        <f t="shared" si="21"/>
        <v>66072.3</v>
      </c>
      <c r="AC26" s="102">
        <v>55015</v>
      </c>
      <c r="AD26" s="12">
        <f t="shared" si="22"/>
        <v>55566</v>
      </c>
      <c r="AE26" s="12">
        <f t="shared" si="23"/>
        <v>56122</v>
      </c>
      <c r="AF26" s="29">
        <f t="shared" si="24"/>
        <v>56684</v>
      </c>
      <c r="AG26" s="19">
        <f t="shared" si="7"/>
        <v>57535</v>
      </c>
      <c r="AH26" s="19">
        <f t="shared" si="8"/>
        <v>59118</v>
      </c>
      <c r="AI26" s="19">
        <f t="shared" si="9"/>
        <v>60744</v>
      </c>
      <c r="AJ26" s="94">
        <f t="shared" si="25"/>
        <v>60744</v>
      </c>
      <c r="AK26" s="75">
        <f t="shared" si="26"/>
        <v>63781.200000000004</v>
      </c>
    </row>
    <row r="27" spans="1:37" s="69" customFormat="1" ht="12" x14ac:dyDescent="0.25">
      <c r="A27" s="35">
        <f t="shared" si="27"/>
        <v>16</v>
      </c>
      <c r="B27" s="45">
        <v>55397</v>
      </c>
      <c r="C27" s="12">
        <f t="shared" si="10"/>
        <v>55951</v>
      </c>
      <c r="D27" s="12">
        <f t="shared" si="10"/>
        <v>56511</v>
      </c>
      <c r="E27" s="19">
        <f t="shared" si="11"/>
        <v>57077</v>
      </c>
      <c r="F27" s="19">
        <f t="shared" si="0"/>
        <v>57934</v>
      </c>
      <c r="G27" s="19">
        <f t="shared" si="1"/>
        <v>59528</v>
      </c>
      <c r="H27" s="19">
        <f t="shared" si="2"/>
        <v>61166</v>
      </c>
      <c r="I27" s="19">
        <f t="shared" si="12"/>
        <v>61166</v>
      </c>
      <c r="J27" s="33">
        <f t="shared" si="13"/>
        <v>64224.3</v>
      </c>
      <c r="K27" s="102">
        <v>62626</v>
      </c>
      <c r="L27" s="12">
        <f t="shared" si="14"/>
        <v>63253</v>
      </c>
      <c r="M27" s="12">
        <f t="shared" si="14"/>
        <v>63886</v>
      </c>
      <c r="N27" s="19">
        <f t="shared" si="15"/>
        <v>64525</v>
      </c>
      <c r="O27" s="19">
        <f t="shared" si="3"/>
        <v>65493</v>
      </c>
      <c r="P27" s="19">
        <f t="shared" si="4"/>
        <v>67295</v>
      </c>
      <c r="Q27" s="19">
        <f t="shared" si="4"/>
        <v>69146</v>
      </c>
      <c r="R27" s="19">
        <f t="shared" si="16"/>
        <v>69146</v>
      </c>
      <c r="S27" s="33">
        <f t="shared" si="17"/>
        <v>72603.3</v>
      </c>
      <c r="T27" s="102">
        <v>58429</v>
      </c>
      <c r="U27" s="12">
        <f t="shared" si="18"/>
        <v>59014</v>
      </c>
      <c r="V27" s="12">
        <f t="shared" si="18"/>
        <v>59605</v>
      </c>
      <c r="W27" s="19">
        <f t="shared" si="19"/>
        <v>60202</v>
      </c>
      <c r="X27" s="19">
        <f t="shared" si="5"/>
        <v>61106</v>
      </c>
      <c r="Y27" s="19">
        <f t="shared" si="6"/>
        <v>62787</v>
      </c>
      <c r="Z27" s="19">
        <f t="shared" si="6"/>
        <v>64514</v>
      </c>
      <c r="AA27" s="19">
        <f t="shared" si="20"/>
        <v>64514</v>
      </c>
      <c r="AB27" s="33">
        <f t="shared" si="21"/>
        <v>67739.7</v>
      </c>
      <c r="AC27" s="102">
        <v>56455</v>
      </c>
      <c r="AD27" s="12">
        <f t="shared" si="22"/>
        <v>57020</v>
      </c>
      <c r="AE27" s="12">
        <f t="shared" si="23"/>
        <v>57591</v>
      </c>
      <c r="AF27" s="29">
        <f t="shared" si="24"/>
        <v>58167</v>
      </c>
      <c r="AG27" s="19">
        <f t="shared" si="7"/>
        <v>59040</v>
      </c>
      <c r="AH27" s="19">
        <f t="shared" si="8"/>
        <v>60664</v>
      </c>
      <c r="AI27" s="19">
        <f t="shared" si="9"/>
        <v>62333</v>
      </c>
      <c r="AJ27" s="94">
        <f t="shared" si="25"/>
        <v>62333</v>
      </c>
      <c r="AK27" s="75">
        <f t="shared" si="26"/>
        <v>65449.65</v>
      </c>
    </row>
    <row r="28" spans="1:37" s="69" customFormat="1" ht="12" x14ac:dyDescent="0.25">
      <c r="A28" s="35">
        <f t="shared" si="27"/>
        <v>17</v>
      </c>
      <c r="B28" s="45">
        <v>56670</v>
      </c>
      <c r="C28" s="12">
        <f t="shared" si="10"/>
        <v>57237</v>
      </c>
      <c r="D28" s="12">
        <f>ROUNDUP(C28*1.01,0)</f>
        <v>57810</v>
      </c>
      <c r="E28" s="19">
        <f t="shared" si="11"/>
        <v>58389</v>
      </c>
      <c r="F28" s="19">
        <f t="shared" si="0"/>
        <v>59265</v>
      </c>
      <c r="G28" s="19">
        <f t="shared" si="1"/>
        <v>60895</v>
      </c>
      <c r="H28" s="19">
        <f t="shared" si="2"/>
        <v>62570</v>
      </c>
      <c r="I28" s="19">
        <f t="shared" si="12"/>
        <v>62570</v>
      </c>
      <c r="J28" s="33">
        <f t="shared" si="13"/>
        <v>65698.5</v>
      </c>
      <c r="K28" s="102">
        <v>63900</v>
      </c>
      <c r="L28" s="12">
        <f t="shared" si="14"/>
        <v>64539</v>
      </c>
      <c r="M28" s="12">
        <f t="shared" si="14"/>
        <v>65185</v>
      </c>
      <c r="N28" s="19">
        <f t="shared" si="15"/>
        <v>65837</v>
      </c>
      <c r="O28" s="19">
        <f t="shared" si="3"/>
        <v>66825</v>
      </c>
      <c r="P28" s="19">
        <f t="shared" si="4"/>
        <v>68663</v>
      </c>
      <c r="Q28" s="19">
        <f t="shared" si="4"/>
        <v>70552</v>
      </c>
      <c r="R28" s="19">
        <f t="shared" si="16"/>
        <v>70552</v>
      </c>
      <c r="S28" s="33">
        <f t="shared" si="17"/>
        <v>74079.600000000006</v>
      </c>
      <c r="T28" s="102">
        <v>59703</v>
      </c>
      <c r="U28" s="12">
        <f t="shared" si="18"/>
        <v>60301</v>
      </c>
      <c r="V28" s="12">
        <f t="shared" si="18"/>
        <v>60905</v>
      </c>
      <c r="W28" s="19">
        <f t="shared" si="19"/>
        <v>61515</v>
      </c>
      <c r="X28" s="19">
        <f t="shared" si="5"/>
        <v>62438</v>
      </c>
      <c r="Y28" s="19">
        <f t="shared" si="6"/>
        <v>64156</v>
      </c>
      <c r="Z28" s="19">
        <f t="shared" si="6"/>
        <v>65921</v>
      </c>
      <c r="AA28" s="19">
        <f t="shared" si="20"/>
        <v>65921</v>
      </c>
      <c r="AB28" s="33">
        <f t="shared" si="21"/>
        <v>69217.05</v>
      </c>
      <c r="AC28" s="102">
        <v>57734</v>
      </c>
      <c r="AD28" s="12">
        <f t="shared" si="22"/>
        <v>58312</v>
      </c>
      <c r="AE28" s="12">
        <f t="shared" si="23"/>
        <v>58896</v>
      </c>
      <c r="AF28" s="29">
        <f t="shared" si="24"/>
        <v>59485</v>
      </c>
      <c r="AG28" s="19">
        <f t="shared" si="7"/>
        <v>60378</v>
      </c>
      <c r="AH28" s="19">
        <f t="shared" si="8"/>
        <v>62039</v>
      </c>
      <c r="AI28" s="19">
        <f t="shared" si="9"/>
        <v>63746</v>
      </c>
      <c r="AJ28" s="94">
        <f t="shared" si="25"/>
        <v>63746</v>
      </c>
      <c r="AK28" s="75">
        <f t="shared" si="26"/>
        <v>66933.3</v>
      </c>
    </row>
    <row r="29" spans="1:37" s="69" customFormat="1" ht="12" x14ac:dyDescent="0.25">
      <c r="A29" s="35">
        <v>18</v>
      </c>
      <c r="B29" s="46">
        <v>58096</v>
      </c>
      <c r="C29" s="14">
        <f>ROUNDUP(B29*1.01,0)</f>
        <v>58677</v>
      </c>
      <c r="D29" s="12">
        <f>ROUNDUP(C29*1.01,0)</f>
        <v>59264</v>
      </c>
      <c r="E29" s="19">
        <f t="shared" si="11"/>
        <v>59857</v>
      </c>
      <c r="F29" s="19">
        <f t="shared" si="0"/>
        <v>60755</v>
      </c>
      <c r="G29" s="19">
        <f t="shared" si="1"/>
        <v>62426</v>
      </c>
      <c r="H29" s="19">
        <f t="shared" si="2"/>
        <v>64143</v>
      </c>
      <c r="I29" s="19">
        <f t="shared" si="12"/>
        <v>64143</v>
      </c>
      <c r="J29" s="33">
        <f t="shared" si="13"/>
        <v>67350.150000000009</v>
      </c>
      <c r="K29" s="103">
        <v>65324</v>
      </c>
      <c r="L29" s="14">
        <f>ROUNDUP(K29*1.01,0)</f>
        <v>65978</v>
      </c>
      <c r="M29" s="14">
        <f>ROUNDUP(L29*1.01,0)</f>
        <v>66638</v>
      </c>
      <c r="N29" s="19">
        <f t="shared" si="15"/>
        <v>67305</v>
      </c>
      <c r="O29" s="19">
        <f t="shared" si="3"/>
        <v>68315</v>
      </c>
      <c r="P29" s="19">
        <f t="shared" si="4"/>
        <v>70194</v>
      </c>
      <c r="Q29" s="19">
        <f t="shared" si="4"/>
        <v>72125</v>
      </c>
      <c r="R29" s="19">
        <f t="shared" si="16"/>
        <v>72125</v>
      </c>
      <c r="S29" s="33">
        <f t="shared" si="17"/>
        <v>75731.25</v>
      </c>
      <c r="T29" s="103">
        <v>61131</v>
      </c>
      <c r="U29" s="14">
        <f>ROUNDUP(T29*1.01,0)</f>
        <v>61743</v>
      </c>
      <c r="V29" s="14">
        <f>ROUNDUP(U29*1.01,0)</f>
        <v>62361</v>
      </c>
      <c r="W29" s="19">
        <f t="shared" si="19"/>
        <v>62985</v>
      </c>
      <c r="X29" s="19">
        <f t="shared" si="5"/>
        <v>63930</v>
      </c>
      <c r="Y29" s="19">
        <f t="shared" si="6"/>
        <v>65689</v>
      </c>
      <c r="Z29" s="19">
        <f t="shared" si="6"/>
        <v>67496</v>
      </c>
      <c r="AA29" s="19">
        <f t="shared" si="20"/>
        <v>67496</v>
      </c>
      <c r="AB29" s="33">
        <f t="shared" si="21"/>
        <v>70870.8</v>
      </c>
      <c r="AC29" s="103">
        <v>59151</v>
      </c>
      <c r="AD29" s="14">
        <f t="shared" ref="AD29:AD60" si="28">ROUNDUP(AC29*1.01,0)</f>
        <v>59743</v>
      </c>
      <c r="AE29" s="12">
        <f t="shared" si="23"/>
        <v>60341</v>
      </c>
      <c r="AF29" s="29">
        <f t="shared" si="24"/>
        <v>60945</v>
      </c>
      <c r="AG29" s="19">
        <f t="shared" si="7"/>
        <v>61860</v>
      </c>
      <c r="AH29" s="19">
        <f t="shared" si="8"/>
        <v>63562</v>
      </c>
      <c r="AI29" s="19">
        <f t="shared" si="9"/>
        <v>65310</v>
      </c>
      <c r="AJ29" s="94">
        <f t="shared" si="25"/>
        <v>65310</v>
      </c>
      <c r="AK29" s="75">
        <f t="shared" si="26"/>
        <v>68575.5</v>
      </c>
    </row>
    <row r="30" spans="1:37" s="69" customFormat="1" ht="12" x14ac:dyDescent="0.25">
      <c r="A30" s="7" t="s">
        <v>3</v>
      </c>
      <c r="B30" s="46">
        <v>58096</v>
      </c>
      <c r="C30" s="14">
        <f>SUM(B30)</f>
        <v>58096</v>
      </c>
      <c r="D30" s="12">
        <f>ROUNDUP(C30*1.01,0)</f>
        <v>58677</v>
      </c>
      <c r="E30" s="19">
        <f t="shared" si="11"/>
        <v>59264</v>
      </c>
      <c r="F30" s="19">
        <f t="shared" si="0"/>
        <v>60153</v>
      </c>
      <c r="G30" s="19">
        <f t="shared" si="1"/>
        <v>61808</v>
      </c>
      <c r="H30" s="19">
        <f t="shared" si="2"/>
        <v>63508</v>
      </c>
      <c r="I30" s="19">
        <f t="shared" si="12"/>
        <v>63508</v>
      </c>
      <c r="J30" s="33">
        <f t="shared" si="13"/>
        <v>66683.400000000009</v>
      </c>
      <c r="K30" s="103">
        <v>65324</v>
      </c>
      <c r="L30" s="14">
        <f>SUM(K30)</f>
        <v>65324</v>
      </c>
      <c r="M30" s="12">
        <f t="shared" ref="M30" si="29">ROUNDUP(L30*1.01,0)</f>
        <v>65978</v>
      </c>
      <c r="N30" s="19">
        <f t="shared" si="15"/>
        <v>66638</v>
      </c>
      <c r="O30" s="19">
        <f t="shared" si="3"/>
        <v>67638</v>
      </c>
      <c r="P30" s="19">
        <f t="shared" si="4"/>
        <v>69499</v>
      </c>
      <c r="Q30" s="19">
        <f t="shared" si="4"/>
        <v>71411</v>
      </c>
      <c r="R30" s="19">
        <f t="shared" si="16"/>
        <v>71411</v>
      </c>
      <c r="S30" s="33">
        <f t="shared" si="17"/>
        <v>74981.55</v>
      </c>
      <c r="T30" s="103">
        <v>61131</v>
      </c>
      <c r="U30" s="14">
        <f>SUM(T30)</f>
        <v>61131</v>
      </c>
      <c r="V30" s="12">
        <f t="shared" ref="V30" si="30">ROUNDUP(U30*1.01,0)</f>
        <v>61743</v>
      </c>
      <c r="W30" s="19">
        <f t="shared" si="19"/>
        <v>62361</v>
      </c>
      <c r="X30" s="19">
        <f t="shared" si="5"/>
        <v>63297</v>
      </c>
      <c r="Y30" s="19">
        <f t="shared" si="6"/>
        <v>65038</v>
      </c>
      <c r="Z30" s="19">
        <f t="shared" si="6"/>
        <v>66827</v>
      </c>
      <c r="AA30" s="19">
        <f t="shared" si="20"/>
        <v>66827</v>
      </c>
      <c r="AB30" s="33">
        <f t="shared" si="21"/>
        <v>70168.350000000006</v>
      </c>
      <c r="AC30" s="103">
        <v>59151</v>
      </c>
      <c r="AD30" s="14">
        <f>SUM(AC30)</f>
        <v>59151</v>
      </c>
      <c r="AE30" s="12">
        <f>ROUNDUP(AD30*1.01,0)</f>
        <v>59743</v>
      </c>
      <c r="AF30" s="29">
        <f t="shared" si="24"/>
        <v>60341</v>
      </c>
      <c r="AG30" s="19">
        <f t="shared" si="7"/>
        <v>61247</v>
      </c>
      <c r="AH30" s="19">
        <f t="shared" si="8"/>
        <v>62932</v>
      </c>
      <c r="AI30" s="19">
        <f t="shared" si="9"/>
        <v>64663</v>
      </c>
      <c r="AJ30" s="94">
        <f t="shared" si="25"/>
        <v>64663</v>
      </c>
      <c r="AK30" s="75">
        <f t="shared" si="26"/>
        <v>67896.150000000009</v>
      </c>
    </row>
    <row r="31" spans="1:37" s="69" customFormat="1" ht="12" x14ac:dyDescent="0.25">
      <c r="A31" s="35">
        <v>19</v>
      </c>
      <c r="B31" s="45">
        <v>59535</v>
      </c>
      <c r="C31" s="14">
        <f>ROUNDUP(B31*1.01,0)</f>
        <v>60131</v>
      </c>
      <c r="D31" s="14">
        <f>ROUNDUP(C31*1.01,0)</f>
        <v>60733</v>
      </c>
      <c r="E31" s="19">
        <f t="shared" si="11"/>
        <v>61341</v>
      </c>
      <c r="F31" s="19">
        <f t="shared" si="0"/>
        <v>62262</v>
      </c>
      <c r="G31" s="19">
        <f t="shared" si="1"/>
        <v>63975</v>
      </c>
      <c r="H31" s="19">
        <f t="shared" si="2"/>
        <v>65735</v>
      </c>
      <c r="I31" s="19">
        <f t="shared" si="12"/>
        <v>65735</v>
      </c>
      <c r="J31" s="33">
        <f t="shared" si="13"/>
        <v>69021.75</v>
      </c>
      <c r="K31" s="102">
        <v>66764</v>
      </c>
      <c r="L31" s="14">
        <f t="shared" ref="L31:M32" si="31">ROUNDUP(K31*1.01,0)</f>
        <v>67432</v>
      </c>
      <c r="M31" s="14">
        <f t="shared" si="31"/>
        <v>68107</v>
      </c>
      <c r="N31" s="19">
        <f t="shared" si="15"/>
        <v>68789</v>
      </c>
      <c r="O31" s="19">
        <f t="shared" si="3"/>
        <v>69821</v>
      </c>
      <c r="P31" s="19">
        <f t="shared" si="4"/>
        <v>71742</v>
      </c>
      <c r="Q31" s="19">
        <f t="shared" si="4"/>
        <v>73715</v>
      </c>
      <c r="R31" s="19">
        <f t="shared" si="16"/>
        <v>73715</v>
      </c>
      <c r="S31" s="33">
        <f t="shared" si="17"/>
        <v>77400.75</v>
      </c>
      <c r="T31" s="102">
        <v>62572</v>
      </c>
      <c r="U31" s="14">
        <f t="shared" ref="U31:V32" si="32">ROUNDUP(T31*1.01,0)</f>
        <v>63198</v>
      </c>
      <c r="V31" s="14">
        <f t="shared" si="32"/>
        <v>63830</v>
      </c>
      <c r="W31" s="19">
        <f t="shared" si="19"/>
        <v>64469</v>
      </c>
      <c r="X31" s="19">
        <f t="shared" si="5"/>
        <v>65437</v>
      </c>
      <c r="Y31" s="19">
        <f t="shared" si="6"/>
        <v>67237</v>
      </c>
      <c r="Z31" s="19">
        <f t="shared" si="6"/>
        <v>69087</v>
      </c>
      <c r="AA31" s="19">
        <f t="shared" si="20"/>
        <v>69087</v>
      </c>
      <c r="AB31" s="33">
        <f t="shared" si="21"/>
        <v>72541.350000000006</v>
      </c>
      <c r="AC31" s="102">
        <v>60592</v>
      </c>
      <c r="AD31" s="14">
        <f t="shared" si="28"/>
        <v>61198</v>
      </c>
      <c r="AE31" s="12">
        <f t="shared" si="23"/>
        <v>61810</v>
      </c>
      <c r="AF31" s="29">
        <f t="shared" si="24"/>
        <v>62429</v>
      </c>
      <c r="AG31" s="19">
        <f t="shared" si="7"/>
        <v>63366</v>
      </c>
      <c r="AH31" s="19">
        <f t="shared" si="8"/>
        <v>65109</v>
      </c>
      <c r="AI31" s="19">
        <f t="shared" si="9"/>
        <v>66900</v>
      </c>
      <c r="AJ31" s="94">
        <f t="shared" si="25"/>
        <v>66900</v>
      </c>
      <c r="AK31" s="75">
        <f t="shared" si="26"/>
        <v>70245</v>
      </c>
    </row>
    <row r="32" spans="1:37" s="69" customFormat="1" ht="12" x14ac:dyDescent="0.25">
      <c r="A32" s="35">
        <v>20</v>
      </c>
      <c r="B32" s="45">
        <v>61012</v>
      </c>
      <c r="C32" s="14">
        <f>ROUNDUP(B32*1.01,0)</f>
        <v>61623</v>
      </c>
      <c r="D32" s="14">
        <f>ROUNDUP(C32*1.01,0)</f>
        <v>62240</v>
      </c>
      <c r="E32" s="19">
        <f t="shared" si="11"/>
        <v>62863</v>
      </c>
      <c r="F32" s="19">
        <f t="shared" si="0"/>
        <v>63806</v>
      </c>
      <c r="G32" s="19">
        <f t="shared" si="1"/>
        <v>65561</v>
      </c>
      <c r="H32" s="19">
        <f t="shared" si="2"/>
        <v>67364</v>
      </c>
      <c r="I32" s="19">
        <f t="shared" si="12"/>
        <v>67364</v>
      </c>
      <c r="J32" s="33">
        <f t="shared" si="13"/>
        <v>70732.2</v>
      </c>
      <c r="K32" s="102">
        <v>68240</v>
      </c>
      <c r="L32" s="14">
        <f t="shared" si="31"/>
        <v>68923</v>
      </c>
      <c r="M32" s="14">
        <f t="shared" si="31"/>
        <v>69613</v>
      </c>
      <c r="N32" s="19">
        <f t="shared" si="15"/>
        <v>70310</v>
      </c>
      <c r="O32" s="19">
        <f t="shared" si="3"/>
        <v>71365</v>
      </c>
      <c r="P32" s="19">
        <f t="shared" si="4"/>
        <v>73328</v>
      </c>
      <c r="Q32" s="19">
        <f t="shared" si="4"/>
        <v>75345</v>
      </c>
      <c r="R32" s="19">
        <f t="shared" si="16"/>
        <v>75345</v>
      </c>
      <c r="S32" s="33">
        <f t="shared" si="17"/>
        <v>79112.25</v>
      </c>
      <c r="T32" s="102">
        <v>64046</v>
      </c>
      <c r="U32" s="14">
        <f t="shared" si="32"/>
        <v>64687</v>
      </c>
      <c r="V32" s="14">
        <f t="shared" si="32"/>
        <v>65334</v>
      </c>
      <c r="W32" s="19">
        <f t="shared" si="19"/>
        <v>65988</v>
      </c>
      <c r="X32" s="19">
        <f t="shared" si="5"/>
        <v>66978</v>
      </c>
      <c r="Y32" s="19">
        <f t="shared" si="6"/>
        <v>68820</v>
      </c>
      <c r="Z32" s="19">
        <f t="shared" si="6"/>
        <v>70713</v>
      </c>
      <c r="AA32" s="19">
        <f t="shared" si="20"/>
        <v>70713</v>
      </c>
      <c r="AB32" s="33">
        <f t="shared" si="21"/>
        <v>74248.650000000009</v>
      </c>
      <c r="AC32" s="102">
        <v>62073</v>
      </c>
      <c r="AD32" s="14">
        <f t="shared" si="28"/>
        <v>62694</v>
      </c>
      <c r="AE32" s="12">
        <f t="shared" si="23"/>
        <v>63321</v>
      </c>
      <c r="AF32" s="29">
        <f t="shared" si="24"/>
        <v>63955</v>
      </c>
      <c r="AG32" s="19">
        <f t="shared" si="7"/>
        <v>64915</v>
      </c>
      <c r="AH32" s="19">
        <f t="shared" si="8"/>
        <v>66701</v>
      </c>
      <c r="AI32" s="19">
        <f t="shared" si="9"/>
        <v>68536</v>
      </c>
      <c r="AJ32" s="94">
        <f t="shared" si="25"/>
        <v>68536</v>
      </c>
      <c r="AK32" s="75">
        <f t="shared" si="26"/>
        <v>71962.8</v>
      </c>
    </row>
    <row r="33" spans="1:37" s="69" customFormat="1" ht="12" x14ac:dyDescent="0.25">
      <c r="A33" s="35">
        <v>21</v>
      </c>
      <c r="B33" s="46">
        <v>62521</v>
      </c>
      <c r="C33" s="14">
        <f t="shared" ref="C33:D37" si="33">ROUNDUP(B33*1.01,0)</f>
        <v>63147</v>
      </c>
      <c r="D33" s="14">
        <f t="shared" si="33"/>
        <v>63779</v>
      </c>
      <c r="E33" s="19">
        <f t="shared" si="11"/>
        <v>64417</v>
      </c>
      <c r="F33" s="19">
        <f t="shared" si="0"/>
        <v>65384</v>
      </c>
      <c r="G33" s="19">
        <f t="shared" ref="G33:G58" si="34">ROUNDUP(F33*1.0275,0)</f>
        <v>67183</v>
      </c>
      <c r="H33" s="19">
        <f t="shared" si="2"/>
        <v>69031</v>
      </c>
      <c r="I33" s="19">
        <f t="shared" si="12"/>
        <v>69031</v>
      </c>
      <c r="J33" s="33">
        <f t="shared" si="13"/>
        <v>72482.55</v>
      </c>
      <c r="K33" s="103">
        <v>69750</v>
      </c>
      <c r="L33" s="14">
        <f>ROUNDUP(K33*1.01,0)</f>
        <v>70448</v>
      </c>
      <c r="M33" s="14">
        <f>ROUNDUP(L33*1.01,0)</f>
        <v>71153</v>
      </c>
      <c r="N33" s="19">
        <f t="shared" si="15"/>
        <v>71865</v>
      </c>
      <c r="O33" s="19">
        <f t="shared" si="3"/>
        <v>72943</v>
      </c>
      <c r="P33" s="19">
        <f t="shared" ref="P33:Q58" si="35">ROUNDUP(O33*1.0275,0)</f>
        <v>74949</v>
      </c>
      <c r="Q33" s="19">
        <f t="shared" si="35"/>
        <v>77011</v>
      </c>
      <c r="R33" s="19">
        <f t="shared" si="16"/>
        <v>77011</v>
      </c>
      <c r="S33" s="33">
        <f t="shared" si="17"/>
        <v>80861.55</v>
      </c>
      <c r="T33" s="103">
        <v>65557</v>
      </c>
      <c r="U33" s="14">
        <f>ROUNDUP(T33*1.01,0)</f>
        <v>66213</v>
      </c>
      <c r="V33" s="14">
        <f>ROUNDUP(U33*1.01,0)</f>
        <v>66876</v>
      </c>
      <c r="W33" s="19">
        <f t="shared" si="19"/>
        <v>67545</v>
      </c>
      <c r="X33" s="19">
        <f t="shared" si="5"/>
        <v>68559</v>
      </c>
      <c r="Y33" s="19">
        <f t="shared" ref="Y33:Z58" si="36">ROUNDUP(X33*1.0275,0)</f>
        <v>70445</v>
      </c>
      <c r="Z33" s="19">
        <f t="shared" si="36"/>
        <v>72383</v>
      </c>
      <c r="AA33" s="19">
        <f t="shared" si="20"/>
        <v>72383</v>
      </c>
      <c r="AB33" s="33">
        <f t="shared" si="21"/>
        <v>76002.150000000009</v>
      </c>
      <c r="AC33" s="103">
        <v>63585</v>
      </c>
      <c r="AD33" s="14">
        <f t="shared" si="28"/>
        <v>64221</v>
      </c>
      <c r="AE33" s="12">
        <f t="shared" si="23"/>
        <v>64864</v>
      </c>
      <c r="AF33" s="29">
        <f t="shared" si="24"/>
        <v>65513</v>
      </c>
      <c r="AG33" s="19">
        <f t="shared" si="7"/>
        <v>66496</v>
      </c>
      <c r="AH33" s="19">
        <f t="shared" ref="AH33:AH58" si="37">ROUNDUP(AG33*1.0275,0)</f>
        <v>68325</v>
      </c>
      <c r="AI33" s="19">
        <f t="shared" si="9"/>
        <v>70204</v>
      </c>
      <c r="AJ33" s="94">
        <f t="shared" si="25"/>
        <v>70204</v>
      </c>
      <c r="AK33" s="75">
        <f t="shared" si="26"/>
        <v>73714.2</v>
      </c>
    </row>
    <row r="34" spans="1:37" s="69" customFormat="1" ht="12" x14ac:dyDescent="0.25">
      <c r="A34" s="7" t="s">
        <v>4</v>
      </c>
      <c r="B34" s="46">
        <v>62521</v>
      </c>
      <c r="C34" s="14">
        <f>SUM(B34)</f>
        <v>62521</v>
      </c>
      <c r="D34" s="14">
        <f>(C34*1.01)</f>
        <v>63146.21</v>
      </c>
      <c r="E34" s="19">
        <f t="shared" si="11"/>
        <v>63778</v>
      </c>
      <c r="F34" s="19">
        <f t="shared" si="0"/>
        <v>64735</v>
      </c>
      <c r="G34" s="19">
        <f t="shared" si="34"/>
        <v>66516</v>
      </c>
      <c r="H34" s="19">
        <f t="shared" si="2"/>
        <v>68346</v>
      </c>
      <c r="I34" s="19">
        <f t="shared" si="12"/>
        <v>68346</v>
      </c>
      <c r="J34" s="33">
        <f t="shared" si="13"/>
        <v>71763.3</v>
      </c>
      <c r="K34" s="103">
        <v>69750</v>
      </c>
      <c r="L34" s="14">
        <f>SUM(K34*1)</f>
        <v>69750</v>
      </c>
      <c r="M34" s="14">
        <f t="shared" ref="M34" si="38">ROUNDUP(L34*1.01,0)</f>
        <v>70448</v>
      </c>
      <c r="N34" s="19">
        <f t="shared" si="15"/>
        <v>71153</v>
      </c>
      <c r="O34" s="19">
        <f t="shared" si="3"/>
        <v>72221</v>
      </c>
      <c r="P34" s="19">
        <f t="shared" si="35"/>
        <v>74208</v>
      </c>
      <c r="Q34" s="19">
        <f t="shared" si="35"/>
        <v>76249</v>
      </c>
      <c r="R34" s="19">
        <f t="shared" si="16"/>
        <v>76249</v>
      </c>
      <c r="S34" s="33">
        <f t="shared" si="17"/>
        <v>80061.45</v>
      </c>
      <c r="T34" s="103">
        <v>65557</v>
      </c>
      <c r="U34" s="14">
        <f>SUM(T34*1)</f>
        <v>65557</v>
      </c>
      <c r="V34" s="14">
        <f t="shared" ref="V34" si="39">ROUNDUP(U34*1.01,0)</f>
        <v>66213</v>
      </c>
      <c r="W34" s="19">
        <f t="shared" si="19"/>
        <v>66876</v>
      </c>
      <c r="X34" s="19">
        <f t="shared" si="5"/>
        <v>67880</v>
      </c>
      <c r="Y34" s="19">
        <f t="shared" si="36"/>
        <v>69747</v>
      </c>
      <c r="Z34" s="19">
        <f t="shared" si="36"/>
        <v>71666</v>
      </c>
      <c r="AA34" s="19">
        <f t="shared" si="20"/>
        <v>71666</v>
      </c>
      <c r="AB34" s="33">
        <f t="shared" si="21"/>
        <v>75249.3</v>
      </c>
      <c r="AC34" s="103">
        <v>63585</v>
      </c>
      <c r="AD34" s="14">
        <f>SUM(AC34*1)</f>
        <v>63585</v>
      </c>
      <c r="AE34" s="12">
        <f>ROUNDUP(AD34*1.01,0)</f>
        <v>64221</v>
      </c>
      <c r="AF34" s="29">
        <f t="shared" si="24"/>
        <v>64864</v>
      </c>
      <c r="AG34" s="19">
        <f t="shared" si="7"/>
        <v>65837</v>
      </c>
      <c r="AH34" s="19">
        <f t="shared" si="37"/>
        <v>67648</v>
      </c>
      <c r="AI34" s="19">
        <f t="shared" si="9"/>
        <v>69509</v>
      </c>
      <c r="AJ34" s="94">
        <f t="shared" si="25"/>
        <v>69509</v>
      </c>
      <c r="AK34" s="75">
        <f t="shared" si="26"/>
        <v>72984.45</v>
      </c>
    </row>
    <row r="35" spans="1:37" s="69" customFormat="1" ht="12" x14ac:dyDescent="0.25">
      <c r="A35" s="35">
        <v>22</v>
      </c>
      <c r="B35" s="45">
        <v>64074</v>
      </c>
      <c r="C35" s="14">
        <f t="shared" si="33"/>
        <v>64715</v>
      </c>
      <c r="D35" s="14">
        <f t="shared" si="33"/>
        <v>65363</v>
      </c>
      <c r="E35" s="19">
        <f t="shared" si="11"/>
        <v>66017</v>
      </c>
      <c r="F35" s="19">
        <f t="shared" si="0"/>
        <v>67008</v>
      </c>
      <c r="G35" s="19">
        <f t="shared" si="34"/>
        <v>68851</v>
      </c>
      <c r="H35" s="19">
        <f t="shared" si="2"/>
        <v>70745</v>
      </c>
      <c r="I35" s="19">
        <f t="shared" si="12"/>
        <v>70745</v>
      </c>
      <c r="J35" s="33">
        <f t="shared" si="13"/>
        <v>74282.25</v>
      </c>
      <c r="K35" s="102">
        <v>71302</v>
      </c>
      <c r="L35" s="14">
        <f t="shared" ref="L35:M37" si="40">ROUNDUP(K35*1.01,0)</f>
        <v>72016</v>
      </c>
      <c r="M35" s="14">
        <f t="shared" si="40"/>
        <v>72737</v>
      </c>
      <c r="N35" s="19">
        <f t="shared" si="15"/>
        <v>73465</v>
      </c>
      <c r="O35" s="19">
        <f t="shared" si="3"/>
        <v>74567</v>
      </c>
      <c r="P35" s="19">
        <f t="shared" si="35"/>
        <v>76618</v>
      </c>
      <c r="Q35" s="19">
        <f t="shared" si="35"/>
        <v>78725</v>
      </c>
      <c r="R35" s="19">
        <f t="shared" si="16"/>
        <v>78725</v>
      </c>
      <c r="S35" s="33">
        <f t="shared" si="17"/>
        <v>82661.25</v>
      </c>
      <c r="T35" s="102">
        <v>67104</v>
      </c>
      <c r="U35" s="14">
        <f t="shared" ref="U35:V37" si="41">ROUNDUP(T35*1.01,0)</f>
        <v>67776</v>
      </c>
      <c r="V35" s="14">
        <f t="shared" si="41"/>
        <v>68454</v>
      </c>
      <c r="W35" s="19">
        <f t="shared" si="19"/>
        <v>69139</v>
      </c>
      <c r="X35" s="19">
        <f t="shared" si="5"/>
        <v>70177</v>
      </c>
      <c r="Y35" s="19">
        <f t="shared" si="36"/>
        <v>72107</v>
      </c>
      <c r="Z35" s="19">
        <f t="shared" si="36"/>
        <v>74090</v>
      </c>
      <c r="AA35" s="19">
        <f t="shared" si="20"/>
        <v>74090</v>
      </c>
      <c r="AB35" s="33">
        <f t="shared" si="21"/>
        <v>77794.5</v>
      </c>
      <c r="AC35" s="102">
        <v>65133</v>
      </c>
      <c r="AD35" s="14">
        <f t="shared" si="28"/>
        <v>65785</v>
      </c>
      <c r="AE35" s="12">
        <f t="shared" si="23"/>
        <v>66443</v>
      </c>
      <c r="AF35" s="29">
        <f t="shared" si="24"/>
        <v>67108</v>
      </c>
      <c r="AG35" s="19">
        <f t="shared" si="7"/>
        <v>68115</v>
      </c>
      <c r="AH35" s="19">
        <f t="shared" si="37"/>
        <v>69989</v>
      </c>
      <c r="AI35" s="19">
        <f t="shared" si="9"/>
        <v>71914</v>
      </c>
      <c r="AJ35" s="94">
        <f t="shared" si="25"/>
        <v>71914</v>
      </c>
      <c r="AK35" s="75">
        <f t="shared" si="26"/>
        <v>75509.7</v>
      </c>
    </row>
    <row r="36" spans="1:37" s="69" customFormat="1" ht="12" x14ac:dyDescent="0.25">
      <c r="A36" s="35">
        <v>23</v>
      </c>
      <c r="B36" s="45">
        <v>65661</v>
      </c>
      <c r="C36" s="14">
        <f t="shared" si="33"/>
        <v>66318</v>
      </c>
      <c r="D36" s="14">
        <f t="shared" si="33"/>
        <v>66982</v>
      </c>
      <c r="E36" s="19">
        <f t="shared" si="11"/>
        <v>67652</v>
      </c>
      <c r="F36" s="19">
        <f t="shared" si="0"/>
        <v>68667</v>
      </c>
      <c r="G36" s="19">
        <f t="shared" si="34"/>
        <v>70556</v>
      </c>
      <c r="H36" s="19">
        <f t="shared" si="2"/>
        <v>72497</v>
      </c>
      <c r="I36" s="19">
        <f t="shared" si="12"/>
        <v>72497</v>
      </c>
      <c r="J36" s="33">
        <f t="shared" si="13"/>
        <v>76121.850000000006</v>
      </c>
      <c r="K36" s="102">
        <v>72884</v>
      </c>
      <c r="L36" s="14">
        <f t="shared" si="40"/>
        <v>73613</v>
      </c>
      <c r="M36" s="14">
        <f t="shared" si="40"/>
        <v>74350</v>
      </c>
      <c r="N36" s="19">
        <f t="shared" si="15"/>
        <v>75094</v>
      </c>
      <c r="O36" s="19">
        <f t="shared" si="3"/>
        <v>76221</v>
      </c>
      <c r="P36" s="19">
        <f t="shared" si="35"/>
        <v>78318</v>
      </c>
      <c r="Q36" s="19">
        <f t="shared" si="35"/>
        <v>80472</v>
      </c>
      <c r="R36" s="19">
        <f t="shared" si="16"/>
        <v>80472</v>
      </c>
      <c r="S36" s="33">
        <f t="shared" si="17"/>
        <v>84495.6</v>
      </c>
      <c r="T36" s="102">
        <v>68692</v>
      </c>
      <c r="U36" s="14">
        <f t="shared" si="41"/>
        <v>69379</v>
      </c>
      <c r="V36" s="14">
        <f t="shared" si="41"/>
        <v>70073</v>
      </c>
      <c r="W36" s="19">
        <f t="shared" si="19"/>
        <v>70774</v>
      </c>
      <c r="X36" s="19">
        <f t="shared" si="5"/>
        <v>71836</v>
      </c>
      <c r="Y36" s="19">
        <f t="shared" si="36"/>
        <v>73812</v>
      </c>
      <c r="Z36" s="19">
        <f t="shared" si="36"/>
        <v>75842</v>
      </c>
      <c r="AA36" s="19">
        <f t="shared" si="20"/>
        <v>75842</v>
      </c>
      <c r="AB36" s="33">
        <f t="shared" si="21"/>
        <v>79634.100000000006</v>
      </c>
      <c r="AC36" s="102">
        <v>66715</v>
      </c>
      <c r="AD36" s="14">
        <f t="shared" si="28"/>
        <v>67383</v>
      </c>
      <c r="AE36" s="12">
        <f t="shared" si="23"/>
        <v>68057</v>
      </c>
      <c r="AF36" s="29">
        <f t="shared" si="24"/>
        <v>68738</v>
      </c>
      <c r="AG36" s="19">
        <f t="shared" si="7"/>
        <v>69770</v>
      </c>
      <c r="AH36" s="19">
        <f t="shared" si="37"/>
        <v>71689</v>
      </c>
      <c r="AI36" s="19">
        <f t="shared" si="9"/>
        <v>73661</v>
      </c>
      <c r="AJ36" s="94">
        <f t="shared" si="25"/>
        <v>73661</v>
      </c>
      <c r="AK36" s="75">
        <f t="shared" si="26"/>
        <v>77344.05</v>
      </c>
    </row>
    <row r="37" spans="1:37" s="69" customFormat="1" ht="12" x14ac:dyDescent="0.25">
      <c r="A37" s="7" t="s">
        <v>5</v>
      </c>
      <c r="B37" s="46">
        <v>67290</v>
      </c>
      <c r="C37" s="14">
        <v>67290</v>
      </c>
      <c r="D37" s="14">
        <f t="shared" si="33"/>
        <v>67963</v>
      </c>
      <c r="E37" s="19">
        <f t="shared" si="11"/>
        <v>68643</v>
      </c>
      <c r="F37" s="19">
        <f t="shared" si="0"/>
        <v>69673</v>
      </c>
      <c r="G37" s="19">
        <f t="shared" si="34"/>
        <v>71590</v>
      </c>
      <c r="H37" s="19">
        <f t="shared" si="2"/>
        <v>73559</v>
      </c>
      <c r="I37" s="19">
        <f t="shared" si="12"/>
        <v>73559</v>
      </c>
      <c r="J37" s="33">
        <f t="shared" si="13"/>
        <v>77236.95</v>
      </c>
      <c r="K37" s="103">
        <v>74518</v>
      </c>
      <c r="L37" s="14">
        <v>74518</v>
      </c>
      <c r="M37" s="14">
        <f t="shared" si="40"/>
        <v>75264</v>
      </c>
      <c r="N37" s="19">
        <f t="shared" si="15"/>
        <v>76017</v>
      </c>
      <c r="O37" s="19">
        <f t="shared" si="3"/>
        <v>77158</v>
      </c>
      <c r="P37" s="19">
        <f t="shared" si="35"/>
        <v>79280</v>
      </c>
      <c r="Q37" s="19">
        <f t="shared" si="35"/>
        <v>81461</v>
      </c>
      <c r="R37" s="19">
        <f t="shared" si="16"/>
        <v>81461</v>
      </c>
      <c r="S37" s="33">
        <f t="shared" si="17"/>
        <v>85534.05</v>
      </c>
      <c r="T37" s="103">
        <v>70321</v>
      </c>
      <c r="U37" s="14">
        <v>70321</v>
      </c>
      <c r="V37" s="14">
        <f t="shared" si="41"/>
        <v>71025</v>
      </c>
      <c r="W37" s="19">
        <f t="shared" si="19"/>
        <v>71736</v>
      </c>
      <c r="X37" s="19">
        <f t="shared" si="5"/>
        <v>72813</v>
      </c>
      <c r="Y37" s="19">
        <f t="shared" si="36"/>
        <v>74816</v>
      </c>
      <c r="Z37" s="19">
        <f t="shared" si="36"/>
        <v>76874</v>
      </c>
      <c r="AA37" s="19">
        <f t="shared" si="20"/>
        <v>76874</v>
      </c>
      <c r="AB37" s="33">
        <f t="shared" si="21"/>
        <v>80717.7</v>
      </c>
      <c r="AC37" s="103">
        <v>68350</v>
      </c>
      <c r="AD37" s="14">
        <v>68350</v>
      </c>
      <c r="AE37" s="12">
        <f>ROUNDUP(AD37*1.01,0)</f>
        <v>69034</v>
      </c>
      <c r="AF37" s="29">
        <f t="shared" si="24"/>
        <v>69725</v>
      </c>
      <c r="AG37" s="19">
        <f t="shared" si="7"/>
        <v>70771</v>
      </c>
      <c r="AH37" s="19">
        <f t="shared" si="37"/>
        <v>72718</v>
      </c>
      <c r="AI37" s="19">
        <f t="shared" si="9"/>
        <v>74718</v>
      </c>
      <c r="AJ37" s="94">
        <f t="shared" si="25"/>
        <v>74718</v>
      </c>
      <c r="AK37" s="75">
        <f t="shared" si="26"/>
        <v>78453.900000000009</v>
      </c>
    </row>
    <row r="38" spans="1:37" s="69" customFormat="1" ht="12" x14ac:dyDescent="0.25">
      <c r="A38" s="35">
        <v>24</v>
      </c>
      <c r="B38" s="46">
        <v>67290</v>
      </c>
      <c r="C38" s="14">
        <f>ROUNDUP(B38*1.01,0)</f>
        <v>67963</v>
      </c>
      <c r="D38" s="14">
        <f t="shared" ref="D38:D42" si="42">ROUNDUP(C38*1.01,0)</f>
        <v>68643</v>
      </c>
      <c r="E38" s="19">
        <f t="shared" si="11"/>
        <v>69330</v>
      </c>
      <c r="F38" s="19">
        <f t="shared" si="0"/>
        <v>70370</v>
      </c>
      <c r="G38" s="19">
        <f t="shared" si="34"/>
        <v>72306</v>
      </c>
      <c r="H38" s="19">
        <f t="shared" si="2"/>
        <v>74295</v>
      </c>
      <c r="I38" s="19">
        <f t="shared" si="12"/>
        <v>74295</v>
      </c>
      <c r="J38" s="33">
        <f t="shared" si="13"/>
        <v>78009.75</v>
      </c>
      <c r="K38" s="103">
        <v>74518</v>
      </c>
      <c r="L38" s="14">
        <f>ROUNDUP(K38*1.01,0)</f>
        <v>75264</v>
      </c>
      <c r="M38" s="14">
        <f>ROUNDUP(L38*1.01,0)</f>
        <v>76017</v>
      </c>
      <c r="N38" s="19">
        <f t="shared" si="15"/>
        <v>76778</v>
      </c>
      <c r="O38" s="19">
        <f t="shared" si="3"/>
        <v>77930</v>
      </c>
      <c r="P38" s="19">
        <f t="shared" si="35"/>
        <v>80074</v>
      </c>
      <c r="Q38" s="19">
        <f t="shared" si="35"/>
        <v>82277</v>
      </c>
      <c r="R38" s="19">
        <f t="shared" si="16"/>
        <v>82277</v>
      </c>
      <c r="S38" s="33">
        <f t="shared" si="17"/>
        <v>86390.85</v>
      </c>
      <c r="T38" s="103">
        <v>70321</v>
      </c>
      <c r="U38" s="14">
        <f>ROUNDUP(T38*1.01,0)</f>
        <v>71025</v>
      </c>
      <c r="V38" s="14">
        <f>ROUNDUP(U38*1.01,0)</f>
        <v>71736</v>
      </c>
      <c r="W38" s="19">
        <f t="shared" si="19"/>
        <v>72454</v>
      </c>
      <c r="X38" s="19">
        <f t="shared" si="5"/>
        <v>73541</v>
      </c>
      <c r="Y38" s="19">
        <f t="shared" si="36"/>
        <v>75564</v>
      </c>
      <c r="Z38" s="19">
        <f t="shared" si="36"/>
        <v>77643</v>
      </c>
      <c r="AA38" s="19">
        <f t="shared" si="20"/>
        <v>77643</v>
      </c>
      <c r="AB38" s="33">
        <f t="shared" si="21"/>
        <v>81525.150000000009</v>
      </c>
      <c r="AC38" s="103">
        <v>68350</v>
      </c>
      <c r="AD38" s="14">
        <f t="shared" si="28"/>
        <v>69034</v>
      </c>
      <c r="AE38" s="12">
        <f t="shared" si="23"/>
        <v>69725</v>
      </c>
      <c r="AF38" s="29">
        <f t="shared" si="24"/>
        <v>70423</v>
      </c>
      <c r="AG38" s="19">
        <f t="shared" si="7"/>
        <v>71480</v>
      </c>
      <c r="AH38" s="19">
        <f t="shared" si="37"/>
        <v>73446</v>
      </c>
      <c r="AI38" s="19">
        <f t="shared" si="9"/>
        <v>75466</v>
      </c>
      <c r="AJ38" s="94">
        <f t="shared" si="25"/>
        <v>75466</v>
      </c>
      <c r="AK38" s="75">
        <f t="shared" si="26"/>
        <v>79239.3</v>
      </c>
    </row>
    <row r="39" spans="1:37" s="69" customFormat="1" ht="12" x14ac:dyDescent="0.25">
      <c r="A39" s="35">
        <v>25</v>
      </c>
      <c r="B39" s="45">
        <v>68962</v>
      </c>
      <c r="C39" s="14">
        <f>ROUNDUP(B39*1.01,0)</f>
        <v>69652</v>
      </c>
      <c r="D39" s="14">
        <f t="shared" si="42"/>
        <v>70349</v>
      </c>
      <c r="E39" s="19">
        <f t="shared" si="11"/>
        <v>71053</v>
      </c>
      <c r="F39" s="19">
        <f t="shared" si="0"/>
        <v>72119</v>
      </c>
      <c r="G39" s="19">
        <f t="shared" si="34"/>
        <v>74103</v>
      </c>
      <c r="H39" s="19">
        <f t="shared" si="2"/>
        <v>76141</v>
      </c>
      <c r="I39" s="19">
        <f t="shared" si="12"/>
        <v>76141</v>
      </c>
      <c r="J39" s="33">
        <f t="shared" si="13"/>
        <v>79948.05</v>
      </c>
      <c r="K39" s="102">
        <v>76187</v>
      </c>
      <c r="L39" s="14">
        <f t="shared" ref="L39:M41" si="43">ROUNDUP(K39*1.01,0)</f>
        <v>76949</v>
      </c>
      <c r="M39" s="14">
        <f t="shared" si="43"/>
        <v>77719</v>
      </c>
      <c r="N39" s="19">
        <f t="shared" si="15"/>
        <v>78497</v>
      </c>
      <c r="O39" s="19">
        <f t="shared" si="3"/>
        <v>79675</v>
      </c>
      <c r="P39" s="19">
        <f t="shared" si="35"/>
        <v>81867</v>
      </c>
      <c r="Q39" s="19">
        <f t="shared" si="35"/>
        <v>84119</v>
      </c>
      <c r="R39" s="19">
        <f t="shared" si="16"/>
        <v>84119</v>
      </c>
      <c r="S39" s="33">
        <f t="shared" si="17"/>
        <v>88324.95</v>
      </c>
      <c r="T39" s="102">
        <v>71994</v>
      </c>
      <c r="U39" s="14">
        <f t="shared" ref="U39:V41" si="44">ROUNDUP(T39*1.01,0)</f>
        <v>72714</v>
      </c>
      <c r="V39" s="14">
        <f t="shared" si="44"/>
        <v>73442</v>
      </c>
      <c r="W39" s="19">
        <f t="shared" si="19"/>
        <v>74177</v>
      </c>
      <c r="X39" s="19">
        <f t="shared" si="5"/>
        <v>75290</v>
      </c>
      <c r="Y39" s="19">
        <f t="shared" si="36"/>
        <v>77361</v>
      </c>
      <c r="Z39" s="19">
        <f t="shared" si="36"/>
        <v>79489</v>
      </c>
      <c r="AA39" s="19">
        <f t="shared" si="20"/>
        <v>79489</v>
      </c>
      <c r="AB39" s="33">
        <f t="shared" si="21"/>
        <v>83463.45</v>
      </c>
      <c r="AC39" s="102">
        <v>70016</v>
      </c>
      <c r="AD39" s="14">
        <f t="shared" si="28"/>
        <v>70717</v>
      </c>
      <c r="AE39" s="12">
        <f t="shared" si="23"/>
        <v>71425</v>
      </c>
      <c r="AF39" s="29">
        <f t="shared" si="24"/>
        <v>72140</v>
      </c>
      <c r="AG39" s="19">
        <f t="shared" si="7"/>
        <v>73223</v>
      </c>
      <c r="AH39" s="19">
        <f t="shared" si="37"/>
        <v>75237</v>
      </c>
      <c r="AI39" s="19">
        <f t="shared" si="9"/>
        <v>77307</v>
      </c>
      <c r="AJ39" s="94">
        <f t="shared" si="25"/>
        <v>77307</v>
      </c>
      <c r="AK39" s="75">
        <f t="shared" si="26"/>
        <v>81172.350000000006</v>
      </c>
    </row>
    <row r="40" spans="1:37" s="69" customFormat="1" ht="12" x14ac:dyDescent="0.25">
      <c r="A40" s="35">
        <v>26</v>
      </c>
      <c r="B40" s="45">
        <v>70668</v>
      </c>
      <c r="C40" s="14">
        <f>ROUNDUP(B40*1.01,0)</f>
        <v>71375</v>
      </c>
      <c r="D40" s="14">
        <f t="shared" si="42"/>
        <v>72089</v>
      </c>
      <c r="E40" s="19">
        <f t="shared" si="11"/>
        <v>72810</v>
      </c>
      <c r="F40" s="19">
        <f t="shared" si="0"/>
        <v>73903</v>
      </c>
      <c r="G40" s="19">
        <f t="shared" si="34"/>
        <v>75936</v>
      </c>
      <c r="H40" s="19">
        <f t="shared" si="2"/>
        <v>78025</v>
      </c>
      <c r="I40" s="19">
        <f t="shared" si="12"/>
        <v>78025</v>
      </c>
      <c r="J40" s="33">
        <f t="shared" si="13"/>
        <v>81926.25</v>
      </c>
      <c r="K40" s="102">
        <v>77893</v>
      </c>
      <c r="L40" s="14">
        <f t="shared" si="43"/>
        <v>78672</v>
      </c>
      <c r="M40" s="14">
        <f t="shared" si="43"/>
        <v>79459</v>
      </c>
      <c r="N40" s="19">
        <f t="shared" si="15"/>
        <v>80254</v>
      </c>
      <c r="O40" s="19">
        <f t="shared" si="3"/>
        <v>81458</v>
      </c>
      <c r="P40" s="19">
        <f t="shared" si="35"/>
        <v>83699</v>
      </c>
      <c r="Q40" s="19">
        <f t="shared" si="35"/>
        <v>86001</v>
      </c>
      <c r="R40" s="19">
        <f t="shared" si="16"/>
        <v>86001</v>
      </c>
      <c r="S40" s="33">
        <f t="shared" si="17"/>
        <v>90301.05</v>
      </c>
      <c r="T40" s="102">
        <v>73700</v>
      </c>
      <c r="U40" s="14">
        <f t="shared" si="44"/>
        <v>74437</v>
      </c>
      <c r="V40" s="14">
        <f t="shared" si="44"/>
        <v>75182</v>
      </c>
      <c r="W40" s="19">
        <f t="shared" si="19"/>
        <v>75934</v>
      </c>
      <c r="X40" s="19">
        <f t="shared" si="5"/>
        <v>77074</v>
      </c>
      <c r="Y40" s="19">
        <f t="shared" si="36"/>
        <v>79194</v>
      </c>
      <c r="Z40" s="19">
        <f t="shared" si="36"/>
        <v>81372</v>
      </c>
      <c r="AA40" s="19">
        <f t="shared" si="20"/>
        <v>81372</v>
      </c>
      <c r="AB40" s="33">
        <f t="shared" si="21"/>
        <v>85440.6</v>
      </c>
      <c r="AC40" s="102">
        <v>71728</v>
      </c>
      <c r="AD40" s="14">
        <f t="shared" si="28"/>
        <v>72446</v>
      </c>
      <c r="AE40" s="12">
        <f t="shared" si="23"/>
        <v>73171</v>
      </c>
      <c r="AF40" s="29">
        <f t="shared" si="24"/>
        <v>73903</v>
      </c>
      <c r="AG40" s="19">
        <f t="shared" si="7"/>
        <v>75012</v>
      </c>
      <c r="AH40" s="19">
        <f t="shared" si="37"/>
        <v>77075</v>
      </c>
      <c r="AI40" s="19">
        <f t="shared" si="9"/>
        <v>79195</v>
      </c>
      <c r="AJ40" s="94">
        <f t="shared" si="25"/>
        <v>79195</v>
      </c>
      <c r="AK40" s="75">
        <f t="shared" si="26"/>
        <v>83154.75</v>
      </c>
    </row>
    <row r="41" spans="1:37" s="69" customFormat="1" ht="12" x14ac:dyDescent="0.25">
      <c r="A41" s="7" t="s">
        <v>6</v>
      </c>
      <c r="B41" s="46">
        <v>72419</v>
      </c>
      <c r="C41" s="46">
        <v>72419</v>
      </c>
      <c r="D41" s="46">
        <f>ROUNDUP(C41*1.01,0)</f>
        <v>73144</v>
      </c>
      <c r="E41" s="19">
        <f t="shared" si="11"/>
        <v>73876</v>
      </c>
      <c r="F41" s="19">
        <f t="shared" si="0"/>
        <v>74985</v>
      </c>
      <c r="G41" s="19">
        <f t="shared" si="34"/>
        <v>77048</v>
      </c>
      <c r="H41" s="19">
        <f t="shared" si="2"/>
        <v>79167</v>
      </c>
      <c r="I41" s="19">
        <f t="shared" si="12"/>
        <v>79167</v>
      </c>
      <c r="J41" s="33">
        <f t="shared" si="13"/>
        <v>83125.350000000006</v>
      </c>
      <c r="K41" s="103">
        <v>79642</v>
      </c>
      <c r="L41" s="46">
        <v>79642</v>
      </c>
      <c r="M41" s="14">
        <f t="shared" si="43"/>
        <v>80439</v>
      </c>
      <c r="N41" s="19">
        <f t="shared" si="15"/>
        <v>81244</v>
      </c>
      <c r="O41" s="19">
        <f t="shared" si="3"/>
        <v>82463</v>
      </c>
      <c r="P41" s="19">
        <f t="shared" si="35"/>
        <v>84731</v>
      </c>
      <c r="Q41" s="19">
        <f t="shared" si="35"/>
        <v>87062</v>
      </c>
      <c r="R41" s="19">
        <f t="shared" si="16"/>
        <v>87062</v>
      </c>
      <c r="S41" s="33">
        <f t="shared" si="17"/>
        <v>91415.1</v>
      </c>
      <c r="T41" s="103">
        <v>75450</v>
      </c>
      <c r="U41" s="46">
        <v>75450</v>
      </c>
      <c r="V41" s="14">
        <f t="shared" si="44"/>
        <v>76205</v>
      </c>
      <c r="W41" s="19">
        <f t="shared" si="19"/>
        <v>76968</v>
      </c>
      <c r="X41" s="19">
        <f t="shared" si="5"/>
        <v>78123</v>
      </c>
      <c r="Y41" s="19">
        <f t="shared" si="36"/>
        <v>80272</v>
      </c>
      <c r="Z41" s="19">
        <f t="shared" si="36"/>
        <v>82480</v>
      </c>
      <c r="AA41" s="19">
        <f t="shared" si="20"/>
        <v>82480</v>
      </c>
      <c r="AB41" s="33">
        <f t="shared" si="21"/>
        <v>86604</v>
      </c>
      <c r="AC41" s="103">
        <v>73474</v>
      </c>
      <c r="AD41" s="46">
        <v>73474</v>
      </c>
      <c r="AE41" s="12">
        <f>ROUNDUP(AD41*1.01,0)</f>
        <v>74209</v>
      </c>
      <c r="AF41" s="29">
        <f t="shared" si="24"/>
        <v>74952</v>
      </c>
      <c r="AG41" s="19">
        <f t="shared" si="7"/>
        <v>76077</v>
      </c>
      <c r="AH41" s="19">
        <f t="shared" si="37"/>
        <v>78170</v>
      </c>
      <c r="AI41" s="19">
        <f t="shared" si="9"/>
        <v>80320</v>
      </c>
      <c r="AJ41" s="94">
        <f t="shared" si="25"/>
        <v>80320</v>
      </c>
      <c r="AK41" s="75">
        <f t="shared" si="26"/>
        <v>84336</v>
      </c>
    </row>
    <row r="42" spans="1:37" s="69" customFormat="1" ht="12" x14ac:dyDescent="0.25">
      <c r="A42" s="35">
        <v>27</v>
      </c>
      <c r="B42" s="46">
        <v>72419</v>
      </c>
      <c r="C42" s="14">
        <f>ROUNDUP(B42*1.01,0)</f>
        <v>73144</v>
      </c>
      <c r="D42" s="14">
        <f t="shared" si="42"/>
        <v>73876</v>
      </c>
      <c r="E42" s="19">
        <f t="shared" si="11"/>
        <v>74615</v>
      </c>
      <c r="F42" s="19">
        <f t="shared" si="0"/>
        <v>75735</v>
      </c>
      <c r="G42" s="19">
        <f t="shared" si="34"/>
        <v>77818</v>
      </c>
      <c r="H42" s="19">
        <f t="shared" si="2"/>
        <v>79958</v>
      </c>
      <c r="I42" s="19">
        <f t="shared" si="12"/>
        <v>79958</v>
      </c>
      <c r="J42" s="33">
        <f t="shared" si="13"/>
        <v>83955.900000000009</v>
      </c>
      <c r="K42" s="103">
        <v>79642</v>
      </c>
      <c r="L42" s="14">
        <f>ROUNDUP(K42*1.01,0)</f>
        <v>80439</v>
      </c>
      <c r="M42" s="14">
        <f>ROUNDUP(L42*1.01,0)</f>
        <v>81244</v>
      </c>
      <c r="N42" s="19">
        <f t="shared" si="15"/>
        <v>82057</v>
      </c>
      <c r="O42" s="19">
        <f t="shared" si="3"/>
        <v>83288</v>
      </c>
      <c r="P42" s="19">
        <f t="shared" si="35"/>
        <v>85579</v>
      </c>
      <c r="Q42" s="19">
        <f t="shared" si="35"/>
        <v>87933</v>
      </c>
      <c r="R42" s="19">
        <f t="shared" si="16"/>
        <v>87933</v>
      </c>
      <c r="S42" s="33">
        <f t="shared" si="17"/>
        <v>92329.650000000009</v>
      </c>
      <c r="T42" s="103">
        <v>75450</v>
      </c>
      <c r="U42" s="14">
        <f>ROUNDUP(T42*1.01,0)</f>
        <v>76205</v>
      </c>
      <c r="V42" s="14">
        <f>ROUNDUP(U42*1.01,0)</f>
        <v>76968</v>
      </c>
      <c r="W42" s="19">
        <f t="shared" si="19"/>
        <v>77738</v>
      </c>
      <c r="X42" s="19">
        <f t="shared" si="5"/>
        <v>78905</v>
      </c>
      <c r="Y42" s="19">
        <f t="shared" si="36"/>
        <v>81075</v>
      </c>
      <c r="Z42" s="19">
        <f t="shared" si="36"/>
        <v>83305</v>
      </c>
      <c r="AA42" s="19">
        <f t="shared" si="20"/>
        <v>83305</v>
      </c>
      <c r="AB42" s="33">
        <f t="shared" si="21"/>
        <v>87470.25</v>
      </c>
      <c r="AC42" s="103">
        <v>73474</v>
      </c>
      <c r="AD42" s="14">
        <f t="shared" si="28"/>
        <v>74209</v>
      </c>
      <c r="AE42" s="12">
        <f t="shared" si="23"/>
        <v>74952</v>
      </c>
      <c r="AF42" s="29">
        <f t="shared" si="24"/>
        <v>75702</v>
      </c>
      <c r="AG42" s="19">
        <f t="shared" si="7"/>
        <v>76838</v>
      </c>
      <c r="AH42" s="19">
        <f t="shared" si="37"/>
        <v>78952</v>
      </c>
      <c r="AI42" s="19">
        <f t="shared" si="9"/>
        <v>81124</v>
      </c>
      <c r="AJ42" s="94">
        <f t="shared" si="25"/>
        <v>81124</v>
      </c>
      <c r="AK42" s="75">
        <f t="shared" si="26"/>
        <v>85180.2</v>
      </c>
    </row>
    <row r="43" spans="1:37" s="69" customFormat="1" ht="12" x14ac:dyDescent="0.25">
      <c r="A43" s="35">
        <v>28</v>
      </c>
      <c r="B43" s="45">
        <v>74215</v>
      </c>
      <c r="C43" s="14">
        <f t="shared" ref="C43:D45" si="45">ROUNDUP(B43*1.01,0)</f>
        <v>74958</v>
      </c>
      <c r="D43" s="14">
        <f t="shared" si="45"/>
        <v>75708</v>
      </c>
      <c r="E43" s="19">
        <f t="shared" si="11"/>
        <v>76466</v>
      </c>
      <c r="F43" s="19">
        <f t="shared" si="0"/>
        <v>77613</v>
      </c>
      <c r="G43" s="19">
        <f t="shared" si="34"/>
        <v>79748</v>
      </c>
      <c r="H43" s="19">
        <f t="shared" si="2"/>
        <v>81942</v>
      </c>
      <c r="I43" s="19">
        <f t="shared" si="12"/>
        <v>81942</v>
      </c>
      <c r="J43" s="33">
        <f t="shared" si="13"/>
        <v>86039.1</v>
      </c>
      <c r="K43" s="102">
        <v>81441</v>
      </c>
      <c r="L43" s="14">
        <f t="shared" ref="L43:M46" si="46">ROUNDUP(K43*1.01,0)</f>
        <v>82256</v>
      </c>
      <c r="M43" s="14">
        <f t="shared" si="46"/>
        <v>83079</v>
      </c>
      <c r="N43" s="19">
        <f t="shared" si="15"/>
        <v>83910</v>
      </c>
      <c r="O43" s="19">
        <f t="shared" si="3"/>
        <v>85169</v>
      </c>
      <c r="P43" s="19">
        <f t="shared" si="35"/>
        <v>87512</v>
      </c>
      <c r="Q43" s="19">
        <f t="shared" si="35"/>
        <v>89919</v>
      </c>
      <c r="R43" s="19">
        <f t="shared" si="16"/>
        <v>89919</v>
      </c>
      <c r="S43" s="33">
        <f t="shared" si="17"/>
        <v>94414.95</v>
      </c>
      <c r="T43" s="102">
        <v>77248</v>
      </c>
      <c r="U43" s="14">
        <f t="shared" ref="U43:V46" si="47">ROUNDUP(T43*1.01,0)</f>
        <v>78021</v>
      </c>
      <c r="V43" s="14">
        <f t="shared" si="47"/>
        <v>78802</v>
      </c>
      <c r="W43" s="19">
        <f t="shared" si="19"/>
        <v>79591</v>
      </c>
      <c r="X43" s="19">
        <f t="shared" si="5"/>
        <v>80785</v>
      </c>
      <c r="Y43" s="19">
        <f t="shared" si="36"/>
        <v>83007</v>
      </c>
      <c r="Z43" s="19">
        <f t="shared" si="36"/>
        <v>85290</v>
      </c>
      <c r="AA43" s="19">
        <f t="shared" si="20"/>
        <v>85290</v>
      </c>
      <c r="AB43" s="33">
        <f t="shared" si="21"/>
        <v>89554.5</v>
      </c>
      <c r="AC43" s="102">
        <v>75269</v>
      </c>
      <c r="AD43" s="14">
        <f t="shared" si="28"/>
        <v>76022</v>
      </c>
      <c r="AE43" s="12">
        <f t="shared" si="23"/>
        <v>76783</v>
      </c>
      <c r="AF43" s="29">
        <f t="shared" si="24"/>
        <v>77551</v>
      </c>
      <c r="AG43" s="19">
        <f t="shared" si="7"/>
        <v>78715</v>
      </c>
      <c r="AH43" s="19">
        <f t="shared" si="37"/>
        <v>80880</v>
      </c>
      <c r="AI43" s="19">
        <f t="shared" si="9"/>
        <v>83105</v>
      </c>
      <c r="AJ43" s="94">
        <f t="shared" si="25"/>
        <v>83105</v>
      </c>
      <c r="AK43" s="75">
        <f t="shared" si="26"/>
        <v>87260.25</v>
      </c>
    </row>
    <row r="44" spans="1:37" s="69" customFormat="1" ht="12" x14ac:dyDescent="0.25">
      <c r="A44" s="35">
        <v>29</v>
      </c>
      <c r="B44" s="45">
        <v>76053</v>
      </c>
      <c r="C44" s="14">
        <f t="shared" si="45"/>
        <v>76814</v>
      </c>
      <c r="D44" s="14">
        <f t="shared" si="45"/>
        <v>77583</v>
      </c>
      <c r="E44" s="19">
        <f t="shared" si="11"/>
        <v>78359</v>
      </c>
      <c r="F44" s="19">
        <f t="shared" si="0"/>
        <v>79535</v>
      </c>
      <c r="G44" s="19">
        <f t="shared" si="34"/>
        <v>81723</v>
      </c>
      <c r="H44" s="19">
        <f t="shared" ref="H44:H61" si="48">ROUNDUP(G44*1.0275,0)</f>
        <v>83971</v>
      </c>
      <c r="I44" s="19">
        <f t="shared" si="12"/>
        <v>83971</v>
      </c>
      <c r="J44" s="33">
        <f t="shared" si="13"/>
        <v>88169.55</v>
      </c>
      <c r="K44" s="102">
        <v>83282</v>
      </c>
      <c r="L44" s="14">
        <f t="shared" si="46"/>
        <v>84115</v>
      </c>
      <c r="M44" s="14">
        <f t="shared" si="46"/>
        <v>84957</v>
      </c>
      <c r="N44" s="19">
        <f t="shared" si="15"/>
        <v>85807</v>
      </c>
      <c r="O44" s="19">
        <f t="shared" si="3"/>
        <v>87095</v>
      </c>
      <c r="P44" s="19">
        <f t="shared" si="35"/>
        <v>89491</v>
      </c>
      <c r="Q44" s="19">
        <f t="shared" si="35"/>
        <v>91953</v>
      </c>
      <c r="R44" s="19">
        <f t="shared" si="16"/>
        <v>91953</v>
      </c>
      <c r="S44" s="33">
        <f t="shared" si="17"/>
        <v>96550.650000000009</v>
      </c>
      <c r="T44" s="102">
        <v>79084</v>
      </c>
      <c r="U44" s="14">
        <f t="shared" si="47"/>
        <v>79875</v>
      </c>
      <c r="V44" s="14">
        <f t="shared" si="47"/>
        <v>80674</v>
      </c>
      <c r="W44" s="19">
        <f t="shared" si="19"/>
        <v>81481</v>
      </c>
      <c r="X44" s="19">
        <f t="shared" si="5"/>
        <v>82704</v>
      </c>
      <c r="Y44" s="19">
        <f t="shared" si="36"/>
        <v>84979</v>
      </c>
      <c r="Z44" s="19">
        <f t="shared" si="36"/>
        <v>87316</v>
      </c>
      <c r="AA44" s="19">
        <f t="shared" si="20"/>
        <v>87316</v>
      </c>
      <c r="AB44" s="33">
        <f t="shared" si="21"/>
        <v>91681.8</v>
      </c>
      <c r="AC44" s="102">
        <v>77112</v>
      </c>
      <c r="AD44" s="14">
        <f t="shared" si="28"/>
        <v>77884</v>
      </c>
      <c r="AE44" s="12">
        <f t="shared" si="23"/>
        <v>78663</v>
      </c>
      <c r="AF44" s="29">
        <f t="shared" si="24"/>
        <v>79450</v>
      </c>
      <c r="AG44" s="19">
        <f t="shared" si="7"/>
        <v>80642</v>
      </c>
      <c r="AH44" s="19">
        <f t="shared" si="37"/>
        <v>82860</v>
      </c>
      <c r="AI44" s="19">
        <f t="shared" ref="AI44:AI61" si="49">ROUNDUP(AH44*1.0275,0)</f>
        <v>85139</v>
      </c>
      <c r="AJ44" s="94">
        <f t="shared" si="25"/>
        <v>85139</v>
      </c>
      <c r="AK44" s="75">
        <f t="shared" si="26"/>
        <v>89395.95</v>
      </c>
    </row>
    <row r="45" spans="1:37" s="69" customFormat="1" ht="12" x14ac:dyDescent="0.25">
      <c r="A45" s="35">
        <v>30</v>
      </c>
      <c r="B45" s="45">
        <v>77946</v>
      </c>
      <c r="C45" s="14">
        <f t="shared" si="45"/>
        <v>78726</v>
      </c>
      <c r="D45" s="14">
        <f t="shared" si="45"/>
        <v>79514</v>
      </c>
      <c r="E45" s="19">
        <f t="shared" si="11"/>
        <v>80310</v>
      </c>
      <c r="F45" s="19">
        <f t="shared" si="0"/>
        <v>81515</v>
      </c>
      <c r="G45" s="19">
        <f t="shared" si="34"/>
        <v>83757</v>
      </c>
      <c r="H45" s="19">
        <f t="shared" si="48"/>
        <v>86061</v>
      </c>
      <c r="I45" s="19">
        <f t="shared" si="12"/>
        <v>86061</v>
      </c>
      <c r="J45" s="33">
        <f t="shared" si="13"/>
        <v>90364.05</v>
      </c>
      <c r="K45" s="102">
        <v>85173</v>
      </c>
      <c r="L45" s="14">
        <f t="shared" si="46"/>
        <v>86025</v>
      </c>
      <c r="M45" s="14">
        <f t="shared" si="46"/>
        <v>86886</v>
      </c>
      <c r="N45" s="19">
        <f t="shared" si="15"/>
        <v>87755</v>
      </c>
      <c r="O45" s="19">
        <f t="shared" si="3"/>
        <v>89072</v>
      </c>
      <c r="P45" s="19">
        <f t="shared" si="35"/>
        <v>91522</v>
      </c>
      <c r="Q45" s="19">
        <f t="shared" si="35"/>
        <v>94039</v>
      </c>
      <c r="R45" s="19">
        <f t="shared" si="16"/>
        <v>94039</v>
      </c>
      <c r="S45" s="33">
        <f t="shared" si="17"/>
        <v>98740.95</v>
      </c>
      <c r="T45" s="102">
        <v>80977</v>
      </c>
      <c r="U45" s="14">
        <f t="shared" si="47"/>
        <v>81787</v>
      </c>
      <c r="V45" s="14">
        <f t="shared" si="47"/>
        <v>82605</v>
      </c>
      <c r="W45" s="19">
        <f t="shared" si="19"/>
        <v>83432</v>
      </c>
      <c r="X45" s="19">
        <f t="shared" si="5"/>
        <v>84684</v>
      </c>
      <c r="Y45" s="19">
        <f t="shared" si="36"/>
        <v>87013</v>
      </c>
      <c r="Z45" s="19">
        <f t="shared" si="36"/>
        <v>89406</v>
      </c>
      <c r="AA45" s="19">
        <f t="shared" si="20"/>
        <v>89406</v>
      </c>
      <c r="AB45" s="33">
        <f t="shared" si="21"/>
        <v>93876.3</v>
      </c>
      <c r="AC45" s="102">
        <v>78999</v>
      </c>
      <c r="AD45" s="14">
        <f t="shared" si="28"/>
        <v>79789</v>
      </c>
      <c r="AE45" s="12">
        <f t="shared" si="23"/>
        <v>80587</v>
      </c>
      <c r="AF45" s="29">
        <f t="shared" si="24"/>
        <v>81393</v>
      </c>
      <c r="AG45" s="19">
        <f t="shared" si="7"/>
        <v>82614</v>
      </c>
      <c r="AH45" s="19">
        <f t="shared" si="37"/>
        <v>84886</v>
      </c>
      <c r="AI45" s="19">
        <f t="shared" si="49"/>
        <v>87221</v>
      </c>
      <c r="AJ45" s="94">
        <f t="shared" si="25"/>
        <v>87221</v>
      </c>
      <c r="AK45" s="75">
        <f t="shared" si="26"/>
        <v>91582.05</v>
      </c>
    </row>
    <row r="46" spans="1:37" s="69" customFormat="1" ht="12" x14ac:dyDescent="0.25">
      <c r="A46" s="7" t="s">
        <v>7</v>
      </c>
      <c r="B46" s="46">
        <v>79872</v>
      </c>
      <c r="C46" s="46">
        <v>79872</v>
      </c>
      <c r="D46" s="46">
        <f>ROUNDUP(C46*1.01,0)</f>
        <v>80671</v>
      </c>
      <c r="E46" s="19">
        <f t="shared" si="11"/>
        <v>81478</v>
      </c>
      <c r="F46" s="19">
        <f t="shared" si="0"/>
        <v>82701</v>
      </c>
      <c r="G46" s="19">
        <f t="shared" si="34"/>
        <v>84976</v>
      </c>
      <c r="H46" s="19">
        <f t="shared" si="48"/>
        <v>87313</v>
      </c>
      <c r="I46" s="19">
        <f t="shared" si="12"/>
        <v>87313</v>
      </c>
      <c r="J46" s="33">
        <f t="shared" si="13"/>
        <v>91678.650000000009</v>
      </c>
      <c r="K46" s="103">
        <v>87101</v>
      </c>
      <c r="L46" s="46">
        <v>87101</v>
      </c>
      <c r="M46" s="14">
        <f t="shared" si="46"/>
        <v>87973</v>
      </c>
      <c r="N46" s="21">
        <f t="shared" si="15"/>
        <v>88853</v>
      </c>
      <c r="O46" s="19">
        <f t="shared" si="3"/>
        <v>90186</v>
      </c>
      <c r="P46" s="19">
        <f t="shared" si="35"/>
        <v>92667</v>
      </c>
      <c r="Q46" s="19">
        <f t="shared" si="35"/>
        <v>95216</v>
      </c>
      <c r="R46" s="19">
        <f t="shared" si="16"/>
        <v>95216</v>
      </c>
      <c r="S46" s="33">
        <f t="shared" si="17"/>
        <v>99976.8</v>
      </c>
      <c r="T46" s="103">
        <v>82908</v>
      </c>
      <c r="U46" s="46">
        <v>82908</v>
      </c>
      <c r="V46" s="14">
        <f t="shared" si="47"/>
        <v>83738</v>
      </c>
      <c r="W46" s="21">
        <f t="shared" si="19"/>
        <v>84576</v>
      </c>
      <c r="X46" s="19">
        <f t="shared" si="5"/>
        <v>85845</v>
      </c>
      <c r="Y46" s="19">
        <f t="shared" si="36"/>
        <v>88206</v>
      </c>
      <c r="Z46" s="19">
        <f t="shared" si="36"/>
        <v>90632</v>
      </c>
      <c r="AA46" s="19">
        <f t="shared" si="20"/>
        <v>90632</v>
      </c>
      <c r="AB46" s="33">
        <f t="shared" si="21"/>
        <v>95163.6</v>
      </c>
      <c r="AC46" s="103">
        <v>80932</v>
      </c>
      <c r="AD46" s="46">
        <v>80932</v>
      </c>
      <c r="AE46" s="12">
        <f>ROUNDUP(AD46*1.01,0)</f>
        <v>81742</v>
      </c>
      <c r="AF46" s="29">
        <f t="shared" si="24"/>
        <v>82560</v>
      </c>
      <c r="AG46" s="19">
        <f t="shared" si="7"/>
        <v>83799</v>
      </c>
      <c r="AH46" s="19">
        <f t="shared" si="37"/>
        <v>86104</v>
      </c>
      <c r="AI46" s="19">
        <f t="shared" si="49"/>
        <v>88472</v>
      </c>
      <c r="AJ46" s="94">
        <f t="shared" si="25"/>
        <v>88472</v>
      </c>
      <c r="AK46" s="75">
        <f t="shared" si="26"/>
        <v>92895.6</v>
      </c>
    </row>
    <row r="47" spans="1:37" s="69" customFormat="1" ht="12" x14ac:dyDescent="0.25">
      <c r="A47" s="35">
        <v>31</v>
      </c>
      <c r="B47" s="45">
        <v>79872</v>
      </c>
      <c r="C47" s="12">
        <f>ROUNDUP(B47*1.01,0)</f>
        <v>80671</v>
      </c>
      <c r="D47" s="12">
        <f>ROUNDUP(C47*1.01,0)</f>
        <v>81478</v>
      </c>
      <c r="E47" s="19">
        <f t="shared" si="11"/>
        <v>82293</v>
      </c>
      <c r="F47" s="19">
        <f t="shared" si="0"/>
        <v>83528</v>
      </c>
      <c r="G47" s="19">
        <f t="shared" si="34"/>
        <v>85826</v>
      </c>
      <c r="H47" s="19">
        <f t="shared" si="48"/>
        <v>88187</v>
      </c>
      <c r="I47" s="19">
        <f t="shared" si="12"/>
        <v>88187</v>
      </c>
      <c r="J47" s="33">
        <f t="shared" si="13"/>
        <v>92596.35</v>
      </c>
      <c r="K47" s="102">
        <v>87101</v>
      </c>
      <c r="L47" s="12">
        <f>ROUNDUP(K47*1.01,0)</f>
        <v>87973</v>
      </c>
      <c r="M47" s="12">
        <f>ROUNDUP(L47*1.01,0)</f>
        <v>88853</v>
      </c>
      <c r="N47" s="19">
        <f t="shared" si="15"/>
        <v>89742</v>
      </c>
      <c r="O47" s="19">
        <f t="shared" si="3"/>
        <v>91089</v>
      </c>
      <c r="P47" s="19">
        <f t="shared" si="35"/>
        <v>93594</v>
      </c>
      <c r="Q47" s="19">
        <f t="shared" si="35"/>
        <v>96168</v>
      </c>
      <c r="R47" s="19">
        <f t="shared" si="16"/>
        <v>96168</v>
      </c>
      <c r="S47" s="33">
        <f t="shared" si="17"/>
        <v>100976.40000000001</v>
      </c>
      <c r="T47" s="102">
        <v>82908</v>
      </c>
      <c r="U47" s="12">
        <f>ROUNDUP(T47*1.01,0)</f>
        <v>83738</v>
      </c>
      <c r="V47" s="12">
        <f>ROUNDUP(U47*1.01,0)</f>
        <v>84576</v>
      </c>
      <c r="W47" s="19">
        <f t="shared" si="19"/>
        <v>85422</v>
      </c>
      <c r="X47" s="19">
        <f t="shared" si="5"/>
        <v>86704</v>
      </c>
      <c r="Y47" s="19">
        <f t="shared" si="36"/>
        <v>89089</v>
      </c>
      <c r="Z47" s="19">
        <f t="shared" si="36"/>
        <v>91539</v>
      </c>
      <c r="AA47" s="19">
        <f t="shared" si="20"/>
        <v>91539</v>
      </c>
      <c r="AB47" s="33">
        <f t="shared" si="21"/>
        <v>96115.95</v>
      </c>
      <c r="AC47" s="102">
        <v>80932</v>
      </c>
      <c r="AD47" s="12">
        <f t="shared" si="28"/>
        <v>81742</v>
      </c>
      <c r="AE47" s="12">
        <f t="shared" si="23"/>
        <v>82560</v>
      </c>
      <c r="AF47" s="29">
        <f t="shared" si="24"/>
        <v>83386</v>
      </c>
      <c r="AG47" s="19">
        <f t="shared" si="7"/>
        <v>84637</v>
      </c>
      <c r="AH47" s="19">
        <f t="shared" si="37"/>
        <v>86965</v>
      </c>
      <c r="AI47" s="19">
        <f t="shared" si="49"/>
        <v>89357</v>
      </c>
      <c r="AJ47" s="94">
        <f t="shared" si="25"/>
        <v>89357</v>
      </c>
      <c r="AK47" s="75">
        <f t="shared" si="26"/>
        <v>93824.85</v>
      </c>
    </row>
    <row r="48" spans="1:37" s="69" customFormat="1" ht="12" x14ac:dyDescent="0.25">
      <c r="A48" s="35">
        <v>32</v>
      </c>
      <c r="B48" s="45">
        <v>81857</v>
      </c>
      <c r="C48" s="12">
        <f t="shared" ref="C48:D50" si="50">ROUNDUP(B48*1.01,0)</f>
        <v>82676</v>
      </c>
      <c r="D48" s="12">
        <f t="shared" si="50"/>
        <v>83503</v>
      </c>
      <c r="E48" s="19">
        <f t="shared" si="11"/>
        <v>84339</v>
      </c>
      <c r="F48" s="19">
        <f t="shared" si="0"/>
        <v>85605</v>
      </c>
      <c r="G48" s="19">
        <f t="shared" si="34"/>
        <v>87960</v>
      </c>
      <c r="H48" s="19">
        <f t="shared" si="48"/>
        <v>90379</v>
      </c>
      <c r="I48" s="19">
        <f t="shared" si="12"/>
        <v>90379</v>
      </c>
      <c r="J48" s="33">
        <f t="shared" si="13"/>
        <v>94897.95</v>
      </c>
      <c r="K48" s="102">
        <v>89083</v>
      </c>
      <c r="L48" s="12">
        <f t="shared" ref="L48:M51" si="51">ROUNDUP(K48*1.01,0)</f>
        <v>89974</v>
      </c>
      <c r="M48" s="12">
        <f t="shared" si="51"/>
        <v>90874</v>
      </c>
      <c r="N48" s="19">
        <f t="shared" si="15"/>
        <v>91783</v>
      </c>
      <c r="O48" s="19">
        <f t="shared" si="3"/>
        <v>93160</v>
      </c>
      <c r="P48" s="19">
        <f t="shared" si="35"/>
        <v>95722</v>
      </c>
      <c r="Q48" s="19">
        <f t="shared" si="35"/>
        <v>98355</v>
      </c>
      <c r="R48" s="19">
        <f t="shared" si="16"/>
        <v>98355</v>
      </c>
      <c r="S48" s="33">
        <f t="shared" si="17"/>
        <v>103272.75</v>
      </c>
      <c r="T48" s="102">
        <v>84888</v>
      </c>
      <c r="U48" s="12">
        <f t="shared" ref="U48:V51" si="52">ROUNDUP(T48*1.01,0)</f>
        <v>85737</v>
      </c>
      <c r="V48" s="12">
        <f t="shared" si="52"/>
        <v>86595</v>
      </c>
      <c r="W48" s="19">
        <f t="shared" si="19"/>
        <v>87461</v>
      </c>
      <c r="X48" s="19">
        <f t="shared" si="5"/>
        <v>88773</v>
      </c>
      <c r="Y48" s="19">
        <f t="shared" si="36"/>
        <v>91215</v>
      </c>
      <c r="Z48" s="19">
        <f t="shared" si="36"/>
        <v>93724</v>
      </c>
      <c r="AA48" s="19">
        <f t="shared" si="20"/>
        <v>93724</v>
      </c>
      <c r="AB48" s="33">
        <f t="shared" si="21"/>
        <v>98410.2</v>
      </c>
      <c r="AC48" s="102">
        <v>82917</v>
      </c>
      <c r="AD48" s="12">
        <f t="shared" si="28"/>
        <v>83747</v>
      </c>
      <c r="AE48" s="12">
        <f t="shared" si="23"/>
        <v>84585</v>
      </c>
      <c r="AF48" s="29">
        <f t="shared" si="24"/>
        <v>85431</v>
      </c>
      <c r="AG48" s="19">
        <f t="shared" si="7"/>
        <v>86713</v>
      </c>
      <c r="AH48" s="19">
        <f t="shared" si="37"/>
        <v>89098</v>
      </c>
      <c r="AI48" s="19">
        <f t="shared" si="49"/>
        <v>91549</v>
      </c>
      <c r="AJ48" s="94">
        <f t="shared" si="25"/>
        <v>91549</v>
      </c>
      <c r="AK48" s="75">
        <f t="shared" si="26"/>
        <v>96126.45</v>
      </c>
    </row>
    <row r="49" spans="1:37" s="69" customFormat="1" ht="12" x14ac:dyDescent="0.25">
      <c r="A49" s="35">
        <v>33</v>
      </c>
      <c r="B49" s="45">
        <v>83892</v>
      </c>
      <c r="C49" s="12">
        <f t="shared" si="50"/>
        <v>84731</v>
      </c>
      <c r="D49" s="12">
        <f t="shared" si="50"/>
        <v>85579</v>
      </c>
      <c r="E49" s="19">
        <f t="shared" si="11"/>
        <v>86435</v>
      </c>
      <c r="F49" s="19">
        <f t="shared" si="0"/>
        <v>87732</v>
      </c>
      <c r="G49" s="19">
        <f t="shared" si="34"/>
        <v>90145</v>
      </c>
      <c r="H49" s="19">
        <f t="shared" si="48"/>
        <v>92624</v>
      </c>
      <c r="I49" s="19">
        <f t="shared" si="12"/>
        <v>92624</v>
      </c>
      <c r="J49" s="33">
        <f t="shared" si="13"/>
        <v>97255.2</v>
      </c>
      <c r="K49" s="102">
        <v>91118</v>
      </c>
      <c r="L49" s="12">
        <f t="shared" si="51"/>
        <v>92030</v>
      </c>
      <c r="M49" s="12">
        <f t="shared" si="51"/>
        <v>92951</v>
      </c>
      <c r="N49" s="19">
        <f t="shared" si="15"/>
        <v>93881</v>
      </c>
      <c r="O49" s="19">
        <f t="shared" si="3"/>
        <v>95290</v>
      </c>
      <c r="P49" s="19">
        <f t="shared" si="35"/>
        <v>97911</v>
      </c>
      <c r="Q49" s="19">
        <f t="shared" si="35"/>
        <v>100604</v>
      </c>
      <c r="R49" s="19">
        <f t="shared" si="16"/>
        <v>100604</v>
      </c>
      <c r="S49" s="33">
        <f t="shared" si="17"/>
        <v>105634.20000000001</v>
      </c>
      <c r="T49" s="102">
        <v>86927</v>
      </c>
      <c r="U49" s="12">
        <f t="shared" si="52"/>
        <v>87797</v>
      </c>
      <c r="V49" s="12">
        <f t="shared" si="52"/>
        <v>88675</v>
      </c>
      <c r="W49" s="19">
        <f t="shared" si="19"/>
        <v>89562</v>
      </c>
      <c r="X49" s="19">
        <f t="shared" si="5"/>
        <v>90906</v>
      </c>
      <c r="Y49" s="19">
        <f t="shared" si="36"/>
        <v>93406</v>
      </c>
      <c r="Z49" s="19">
        <f t="shared" si="36"/>
        <v>95975</v>
      </c>
      <c r="AA49" s="19">
        <f t="shared" si="20"/>
        <v>95975</v>
      </c>
      <c r="AB49" s="33">
        <f t="shared" si="21"/>
        <v>100773.75</v>
      </c>
      <c r="AC49" s="102">
        <v>84951</v>
      </c>
      <c r="AD49" s="12">
        <f t="shared" si="28"/>
        <v>85801</v>
      </c>
      <c r="AE49" s="12">
        <f t="shared" si="23"/>
        <v>86660</v>
      </c>
      <c r="AF49" s="29">
        <f t="shared" si="24"/>
        <v>87527</v>
      </c>
      <c r="AG49" s="19">
        <f t="shared" si="7"/>
        <v>88840</v>
      </c>
      <c r="AH49" s="19">
        <f t="shared" si="37"/>
        <v>91284</v>
      </c>
      <c r="AI49" s="19">
        <f t="shared" si="49"/>
        <v>93795</v>
      </c>
      <c r="AJ49" s="94">
        <f t="shared" si="25"/>
        <v>93795</v>
      </c>
      <c r="AK49" s="75">
        <f t="shared" si="26"/>
        <v>98484.75</v>
      </c>
    </row>
    <row r="50" spans="1:37" s="69" customFormat="1" ht="12" x14ac:dyDescent="0.25">
      <c r="A50" s="35">
        <v>34</v>
      </c>
      <c r="B50" s="45">
        <v>85965</v>
      </c>
      <c r="C50" s="12">
        <f t="shared" si="50"/>
        <v>86825</v>
      </c>
      <c r="D50" s="12">
        <f t="shared" si="50"/>
        <v>87694</v>
      </c>
      <c r="E50" s="19">
        <f t="shared" si="11"/>
        <v>88571</v>
      </c>
      <c r="F50" s="19">
        <f t="shared" si="0"/>
        <v>89900</v>
      </c>
      <c r="G50" s="19">
        <f t="shared" si="34"/>
        <v>92373</v>
      </c>
      <c r="H50" s="19">
        <f t="shared" si="48"/>
        <v>94914</v>
      </c>
      <c r="I50" s="19">
        <f t="shared" si="12"/>
        <v>94914</v>
      </c>
      <c r="J50" s="33">
        <f t="shared" si="13"/>
        <v>99659.7</v>
      </c>
      <c r="K50" s="102">
        <v>93193</v>
      </c>
      <c r="L50" s="12">
        <f t="shared" si="51"/>
        <v>94125</v>
      </c>
      <c r="M50" s="12">
        <f t="shared" si="51"/>
        <v>95067</v>
      </c>
      <c r="N50" s="19">
        <f t="shared" si="15"/>
        <v>96018</v>
      </c>
      <c r="O50" s="19">
        <f t="shared" si="3"/>
        <v>97459</v>
      </c>
      <c r="P50" s="19">
        <f t="shared" si="35"/>
        <v>100140</v>
      </c>
      <c r="Q50" s="19">
        <f t="shared" si="35"/>
        <v>102894</v>
      </c>
      <c r="R50" s="19">
        <f t="shared" si="16"/>
        <v>102894</v>
      </c>
      <c r="S50" s="33">
        <f t="shared" si="17"/>
        <v>108038.70000000001</v>
      </c>
      <c r="T50" s="102">
        <v>89000</v>
      </c>
      <c r="U50" s="12">
        <f t="shared" si="52"/>
        <v>89890</v>
      </c>
      <c r="V50" s="12">
        <f t="shared" si="52"/>
        <v>90789</v>
      </c>
      <c r="W50" s="19">
        <f t="shared" si="19"/>
        <v>91697</v>
      </c>
      <c r="X50" s="19">
        <f t="shared" si="5"/>
        <v>93073</v>
      </c>
      <c r="Y50" s="19">
        <f t="shared" si="36"/>
        <v>95633</v>
      </c>
      <c r="Z50" s="19">
        <f t="shared" si="36"/>
        <v>98263</v>
      </c>
      <c r="AA50" s="19">
        <f t="shared" si="20"/>
        <v>98263</v>
      </c>
      <c r="AB50" s="33">
        <f t="shared" si="21"/>
        <v>103176.15000000001</v>
      </c>
      <c r="AC50" s="102">
        <v>87025</v>
      </c>
      <c r="AD50" s="12">
        <f t="shared" si="28"/>
        <v>87896</v>
      </c>
      <c r="AE50" s="12">
        <f t="shared" si="23"/>
        <v>88775</v>
      </c>
      <c r="AF50" s="29">
        <f t="shared" si="24"/>
        <v>89663</v>
      </c>
      <c r="AG50" s="19">
        <f t="shared" si="7"/>
        <v>91008</v>
      </c>
      <c r="AH50" s="19">
        <f t="shared" si="37"/>
        <v>93511</v>
      </c>
      <c r="AI50" s="19">
        <f t="shared" si="49"/>
        <v>96083</v>
      </c>
      <c r="AJ50" s="94">
        <f t="shared" si="25"/>
        <v>96083</v>
      </c>
      <c r="AK50" s="75">
        <f t="shared" si="26"/>
        <v>100887.15000000001</v>
      </c>
    </row>
    <row r="51" spans="1:37" s="84" customFormat="1" ht="12" x14ac:dyDescent="0.25">
      <c r="A51" s="7" t="s">
        <v>8</v>
      </c>
      <c r="B51" s="46">
        <v>88102</v>
      </c>
      <c r="C51" s="46">
        <v>88102</v>
      </c>
      <c r="D51" s="46">
        <f>ROUNDUP(C51*1.01,0)</f>
        <v>88984</v>
      </c>
      <c r="E51" s="21">
        <f t="shared" si="11"/>
        <v>89874</v>
      </c>
      <c r="F51" s="19">
        <f t="shared" si="0"/>
        <v>91223</v>
      </c>
      <c r="G51" s="19">
        <f t="shared" si="34"/>
        <v>93732</v>
      </c>
      <c r="H51" s="19">
        <f t="shared" si="48"/>
        <v>96310</v>
      </c>
      <c r="I51" s="19">
        <f t="shared" si="12"/>
        <v>96310</v>
      </c>
      <c r="J51" s="33">
        <f t="shared" si="13"/>
        <v>101125.5</v>
      </c>
      <c r="K51" s="103">
        <v>95330</v>
      </c>
      <c r="L51" s="46">
        <v>95330</v>
      </c>
      <c r="M51" s="14">
        <f t="shared" si="51"/>
        <v>96284</v>
      </c>
      <c r="N51" s="21">
        <f t="shared" si="15"/>
        <v>97247</v>
      </c>
      <c r="O51" s="19">
        <f t="shared" si="3"/>
        <v>98706</v>
      </c>
      <c r="P51" s="19">
        <f t="shared" si="35"/>
        <v>101421</v>
      </c>
      <c r="Q51" s="19">
        <f t="shared" si="35"/>
        <v>104211</v>
      </c>
      <c r="R51" s="19">
        <f t="shared" si="16"/>
        <v>104211</v>
      </c>
      <c r="S51" s="33">
        <f t="shared" si="17"/>
        <v>109421.55</v>
      </c>
      <c r="T51" s="103">
        <v>91134</v>
      </c>
      <c r="U51" s="46">
        <v>91134</v>
      </c>
      <c r="V51" s="14">
        <f t="shared" si="52"/>
        <v>92046</v>
      </c>
      <c r="W51" s="21">
        <f t="shared" si="19"/>
        <v>92967</v>
      </c>
      <c r="X51" s="19">
        <f t="shared" si="5"/>
        <v>94362</v>
      </c>
      <c r="Y51" s="19">
        <f t="shared" si="36"/>
        <v>96957</v>
      </c>
      <c r="Z51" s="19">
        <f t="shared" si="36"/>
        <v>99624</v>
      </c>
      <c r="AA51" s="19">
        <f t="shared" si="20"/>
        <v>99624</v>
      </c>
      <c r="AB51" s="33">
        <f t="shared" si="21"/>
        <v>104605.20000000001</v>
      </c>
      <c r="AC51" s="103">
        <v>89162</v>
      </c>
      <c r="AD51" s="46">
        <v>89162</v>
      </c>
      <c r="AE51" s="14">
        <f>ROUNDUP(AD51*1.01,0)</f>
        <v>90054</v>
      </c>
      <c r="AF51" s="29">
        <f t="shared" si="24"/>
        <v>90955</v>
      </c>
      <c r="AG51" s="19">
        <f t="shared" si="7"/>
        <v>92320</v>
      </c>
      <c r="AH51" s="19">
        <f t="shared" si="37"/>
        <v>94859</v>
      </c>
      <c r="AI51" s="19">
        <f t="shared" si="49"/>
        <v>97468</v>
      </c>
      <c r="AJ51" s="94">
        <f t="shared" si="25"/>
        <v>97468</v>
      </c>
      <c r="AK51" s="75">
        <f t="shared" si="26"/>
        <v>102341.40000000001</v>
      </c>
    </row>
    <row r="52" spans="1:37" s="69" customFormat="1" ht="12" x14ac:dyDescent="0.25">
      <c r="A52" s="35">
        <v>35</v>
      </c>
      <c r="B52" s="45">
        <v>88102</v>
      </c>
      <c r="C52" s="12">
        <f>ROUNDUP(B52*1.01,0)</f>
        <v>88984</v>
      </c>
      <c r="D52" s="12">
        <f>ROUNDUP(C52*1.01,0)</f>
        <v>89874</v>
      </c>
      <c r="E52" s="19">
        <f t="shared" si="11"/>
        <v>90773</v>
      </c>
      <c r="F52" s="19">
        <f t="shared" si="0"/>
        <v>92135</v>
      </c>
      <c r="G52" s="19">
        <f t="shared" si="34"/>
        <v>94669</v>
      </c>
      <c r="H52" s="19">
        <f t="shared" si="48"/>
        <v>97273</v>
      </c>
      <c r="I52" s="19">
        <f t="shared" si="12"/>
        <v>97273</v>
      </c>
      <c r="J52" s="33">
        <f t="shared" si="13"/>
        <v>102136.65000000001</v>
      </c>
      <c r="K52" s="102">
        <v>95330</v>
      </c>
      <c r="L52" s="12">
        <f>ROUNDUP(K52*1.01,0)</f>
        <v>96284</v>
      </c>
      <c r="M52" s="12">
        <f>ROUNDUP(L52*1.01,0)</f>
        <v>97247</v>
      </c>
      <c r="N52" s="19">
        <f t="shared" si="15"/>
        <v>98220</v>
      </c>
      <c r="O52" s="19">
        <f t="shared" si="3"/>
        <v>99694</v>
      </c>
      <c r="P52" s="19">
        <f t="shared" si="35"/>
        <v>102436</v>
      </c>
      <c r="Q52" s="19">
        <f t="shared" si="35"/>
        <v>105253</v>
      </c>
      <c r="R52" s="19">
        <f t="shared" si="16"/>
        <v>105253</v>
      </c>
      <c r="S52" s="33">
        <f t="shared" si="17"/>
        <v>110515.65000000001</v>
      </c>
      <c r="T52" s="102">
        <v>91134</v>
      </c>
      <c r="U52" s="12">
        <f>ROUNDUP(T52*1.01,0)</f>
        <v>92046</v>
      </c>
      <c r="V52" s="12">
        <f>ROUNDUP(U52*1.01,0)</f>
        <v>92967</v>
      </c>
      <c r="W52" s="19">
        <f t="shared" si="19"/>
        <v>93897</v>
      </c>
      <c r="X52" s="19">
        <f t="shared" si="5"/>
        <v>95306</v>
      </c>
      <c r="Y52" s="19">
        <f t="shared" si="36"/>
        <v>97927</v>
      </c>
      <c r="Z52" s="19">
        <f t="shared" si="36"/>
        <v>100620</v>
      </c>
      <c r="AA52" s="19">
        <f t="shared" si="20"/>
        <v>100620</v>
      </c>
      <c r="AB52" s="33">
        <f t="shared" si="21"/>
        <v>105651</v>
      </c>
      <c r="AC52" s="102">
        <v>89162</v>
      </c>
      <c r="AD52" s="12">
        <f t="shared" si="28"/>
        <v>90054</v>
      </c>
      <c r="AE52" s="12">
        <f t="shared" si="23"/>
        <v>90955</v>
      </c>
      <c r="AF52" s="29">
        <f t="shared" si="24"/>
        <v>91865</v>
      </c>
      <c r="AG52" s="19">
        <f t="shared" si="7"/>
        <v>93243</v>
      </c>
      <c r="AH52" s="19">
        <f t="shared" si="37"/>
        <v>95808</v>
      </c>
      <c r="AI52" s="19">
        <f t="shared" si="49"/>
        <v>98443</v>
      </c>
      <c r="AJ52" s="94">
        <f t="shared" si="25"/>
        <v>98443</v>
      </c>
      <c r="AK52" s="75">
        <f t="shared" si="26"/>
        <v>103365.15000000001</v>
      </c>
    </row>
    <row r="53" spans="1:37" s="69" customFormat="1" ht="12" x14ac:dyDescent="0.25">
      <c r="A53" s="35">
        <v>36</v>
      </c>
      <c r="B53" s="45">
        <v>90284</v>
      </c>
      <c r="C53" s="12">
        <f t="shared" ref="C53:D55" si="53">ROUNDUP(B53*1.01,0)</f>
        <v>91187</v>
      </c>
      <c r="D53" s="12">
        <f t="shared" si="53"/>
        <v>92099</v>
      </c>
      <c r="E53" s="19">
        <f t="shared" si="11"/>
        <v>93020</v>
      </c>
      <c r="F53" s="19">
        <f t="shared" si="0"/>
        <v>94416</v>
      </c>
      <c r="G53" s="19">
        <f t="shared" si="34"/>
        <v>97013</v>
      </c>
      <c r="H53" s="19">
        <f t="shared" si="48"/>
        <v>99681</v>
      </c>
      <c r="I53" s="19">
        <f t="shared" si="12"/>
        <v>99681</v>
      </c>
      <c r="J53" s="33">
        <f t="shared" si="13"/>
        <v>104665.05</v>
      </c>
      <c r="K53" s="102">
        <v>97508</v>
      </c>
      <c r="L53" s="12">
        <f t="shared" ref="L53:M56" si="54">ROUNDUP(K53*1.01,0)</f>
        <v>98484</v>
      </c>
      <c r="M53" s="12">
        <f t="shared" si="54"/>
        <v>99469</v>
      </c>
      <c r="N53" s="19">
        <f t="shared" si="15"/>
        <v>100464</v>
      </c>
      <c r="O53" s="19">
        <f t="shared" si="3"/>
        <v>101971</v>
      </c>
      <c r="P53" s="19">
        <f t="shared" si="35"/>
        <v>104776</v>
      </c>
      <c r="Q53" s="19">
        <f t="shared" si="35"/>
        <v>107658</v>
      </c>
      <c r="R53" s="19">
        <f t="shared" si="16"/>
        <v>107658</v>
      </c>
      <c r="S53" s="33">
        <f t="shared" si="17"/>
        <v>113040.90000000001</v>
      </c>
      <c r="T53" s="102">
        <v>93312</v>
      </c>
      <c r="U53" s="12">
        <f t="shared" ref="U53:V56" si="55">ROUNDUP(T53*1.01,0)</f>
        <v>94246</v>
      </c>
      <c r="V53" s="12">
        <f t="shared" si="55"/>
        <v>95189</v>
      </c>
      <c r="W53" s="19">
        <f t="shared" si="19"/>
        <v>96141</v>
      </c>
      <c r="X53" s="19">
        <f t="shared" si="5"/>
        <v>97584</v>
      </c>
      <c r="Y53" s="19">
        <f t="shared" si="36"/>
        <v>100268</v>
      </c>
      <c r="Z53" s="19">
        <f t="shared" si="36"/>
        <v>103026</v>
      </c>
      <c r="AA53" s="19">
        <f t="shared" si="20"/>
        <v>103026</v>
      </c>
      <c r="AB53" s="33">
        <f t="shared" si="21"/>
        <v>108177.3</v>
      </c>
      <c r="AC53" s="102">
        <v>91340</v>
      </c>
      <c r="AD53" s="12">
        <f t="shared" si="28"/>
        <v>92254</v>
      </c>
      <c r="AE53" s="12">
        <f t="shared" si="23"/>
        <v>93177</v>
      </c>
      <c r="AF53" s="29">
        <f t="shared" si="24"/>
        <v>94109</v>
      </c>
      <c r="AG53" s="19">
        <f t="shared" si="7"/>
        <v>95521</v>
      </c>
      <c r="AH53" s="19">
        <f t="shared" si="37"/>
        <v>98148</v>
      </c>
      <c r="AI53" s="19">
        <f t="shared" si="49"/>
        <v>100848</v>
      </c>
      <c r="AJ53" s="94">
        <f t="shared" si="25"/>
        <v>100848</v>
      </c>
      <c r="AK53" s="75">
        <f t="shared" si="26"/>
        <v>105890.40000000001</v>
      </c>
    </row>
    <row r="54" spans="1:37" s="69" customFormat="1" ht="12" x14ac:dyDescent="0.25">
      <c r="A54" s="35">
        <v>37</v>
      </c>
      <c r="B54" s="45">
        <v>92528</v>
      </c>
      <c r="C54" s="12">
        <f t="shared" si="53"/>
        <v>93454</v>
      </c>
      <c r="D54" s="12">
        <f t="shared" si="53"/>
        <v>94389</v>
      </c>
      <c r="E54" s="19">
        <f t="shared" si="11"/>
        <v>95333</v>
      </c>
      <c r="F54" s="19">
        <f t="shared" si="0"/>
        <v>96763</v>
      </c>
      <c r="G54" s="19">
        <f t="shared" si="34"/>
        <v>99424</v>
      </c>
      <c r="H54" s="19">
        <f t="shared" si="48"/>
        <v>102159</v>
      </c>
      <c r="I54" s="19">
        <f t="shared" si="12"/>
        <v>102159</v>
      </c>
      <c r="J54" s="33">
        <f t="shared" si="13"/>
        <v>107266.95000000001</v>
      </c>
      <c r="K54" s="102">
        <v>99759</v>
      </c>
      <c r="L54" s="12">
        <f t="shared" si="54"/>
        <v>100757</v>
      </c>
      <c r="M54" s="12">
        <f t="shared" si="54"/>
        <v>101765</v>
      </c>
      <c r="N54" s="19">
        <f t="shared" si="15"/>
        <v>102783</v>
      </c>
      <c r="O54" s="19">
        <f t="shared" si="3"/>
        <v>104325</v>
      </c>
      <c r="P54" s="19">
        <f t="shared" si="35"/>
        <v>107194</v>
      </c>
      <c r="Q54" s="19">
        <f t="shared" si="35"/>
        <v>110142</v>
      </c>
      <c r="R54" s="19">
        <f t="shared" si="16"/>
        <v>110142</v>
      </c>
      <c r="S54" s="33">
        <f t="shared" si="17"/>
        <v>115649.1</v>
      </c>
      <c r="T54" s="102">
        <v>95562</v>
      </c>
      <c r="U54" s="12">
        <f t="shared" si="55"/>
        <v>96518</v>
      </c>
      <c r="V54" s="12">
        <f t="shared" si="55"/>
        <v>97484</v>
      </c>
      <c r="W54" s="19">
        <f t="shared" si="19"/>
        <v>98459</v>
      </c>
      <c r="X54" s="19">
        <f t="shared" si="5"/>
        <v>99936</v>
      </c>
      <c r="Y54" s="19">
        <f t="shared" si="36"/>
        <v>102685</v>
      </c>
      <c r="Z54" s="19">
        <f t="shared" si="36"/>
        <v>105509</v>
      </c>
      <c r="AA54" s="19">
        <f t="shared" si="20"/>
        <v>105509</v>
      </c>
      <c r="AB54" s="33">
        <f t="shared" si="21"/>
        <v>110784.45000000001</v>
      </c>
      <c r="AC54" s="102">
        <v>93585</v>
      </c>
      <c r="AD54" s="12">
        <f t="shared" si="28"/>
        <v>94521</v>
      </c>
      <c r="AE54" s="12">
        <f t="shared" si="23"/>
        <v>95467</v>
      </c>
      <c r="AF54" s="29">
        <f t="shared" si="24"/>
        <v>96422</v>
      </c>
      <c r="AG54" s="19">
        <f t="shared" si="7"/>
        <v>97869</v>
      </c>
      <c r="AH54" s="19">
        <f t="shared" si="37"/>
        <v>100561</v>
      </c>
      <c r="AI54" s="19">
        <f t="shared" si="49"/>
        <v>103327</v>
      </c>
      <c r="AJ54" s="94">
        <f t="shared" si="25"/>
        <v>103327</v>
      </c>
      <c r="AK54" s="75">
        <f t="shared" si="26"/>
        <v>108493.35</v>
      </c>
    </row>
    <row r="55" spans="1:37" s="69" customFormat="1" ht="12" x14ac:dyDescent="0.25">
      <c r="A55" s="35">
        <v>38</v>
      </c>
      <c r="B55" s="45">
        <v>94817</v>
      </c>
      <c r="C55" s="12">
        <f t="shared" si="53"/>
        <v>95766</v>
      </c>
      <c r="D55" s="12">
        <f t="shared" si="53"/>
        <v>96724</v>
      </c>
      <c r="E55" s="19">
        <f t="shared" si="11"/>
        <v>97692</v>
      </c>
      <c r="F55" s="19">
        <f t="shared" si="0"/>
        <v>99158</v>
      </c>
      <c r="G55" s="19">
        <f t="shared" si="34"/>
        <v>101885</v>
      </c>
      <c r="H55" s="19">
        <f t="shared" si="48"/>
        <v>104687</v>
      </c>
      <c r="I55" s="19">
        <f t="shared" si="12"/>
        <v>104687</v>
      </c>
      <c r="J55" s="33">
        <f t="shared" si="13"/>
        <v>109921.35</v>
      </c>
      <c r="K55" s="102">
        <v>102042</v>
      </c>
      <c r="L55" s="12">
        <f t="shared" si="54"/>
        <v>103063</v>
      </c>
      <c r="M55" s="12">
        <f t="shared" si="54"/>
        <v>104094</v>
      </c>
      <c r="N55" s="19">
        <f t="shared" si="15"/>
        <v>105135</v>
      </c>
      <c r="O55" s="19">
        <f t="shared" si="3"/>
        <v>106713</v>
      </c>
      <c r="P55" s="19">
        <f t="shared" si="35"/>
        <v>109648</v>
      </c>
      <c r="Q55" s="19">
        <f t="shared" si="35"/>
        <v>112664</v>
      </c>
      <c r="R55" s="19">
        <f t="shared" si="16"/>
        <v>112664</v>
      </c>
      <c r="S55" s="33">
        <f t="shared" si="17"/>
        <v>118297.20000000001</v>
      </c>
      <c r="T55" s="102">
        <v>97850</v>
      </c>
      <c r="U55" s="12">
        <f t="shared" si="55"/>
        <v>98829</v>
      </c>
      <c r="V55" s="12">
        <f t="shared" si="55"/>
        <v>99818</v>
      </c>
      <c r="W55" s="19">
        <f t="shared" si="19"/>
        <v>100817</v>
      </c>
      <c r="X55" s="19">
        <f t="shared" si="5"/>
        <v>102330</v>
      </c>
      <c r="Y55" s="19">
        <f t="shared" si="36"/>
        <v>105145</v>
      </c>
      <c r="Z55" s="19">
        <f t="shared" si="36"/>
        <v>108037</v>
      </c>
      <c r="AA55" s="19">
        <f t="shared" si="20"/>
        <v>108037</v>
      </c>
      <c r="AB55" s="33">
        <f t="shared" si="21"/>
        <v>113438.85</v>
      </c>
      <c r="AC55" s="102">
        <v>95874</v>
      </c>
      <c r="AD55" s="12">
        <f t="shared" si="28"/>
        <v>96833</v>
      </c>
      <c r="AE55" s="12">
        <f t="shared" si="23"/>
        <v>97802</v>
      </c>
      <c r="AF55" s="29">
        <f t="shared" si="24"/>
        <v>98781</v>
      </c>
      <c r="AG55" s="19">
        <f t="shared" si="7"/>
        <v>100263</v>
      </c>
      <c r="AH55" s="19">
        <f t="shared" si="37"/>
        <v>103021</v>
      </c>
      <c r="AI55" s="19">
        <f t="shared" si="49"/>
        <v>105855</v>
      </c>
      <c r="AJ55" s="94">
        <f t="shared" si="25"/>
        <v>105855</v>
      </c>
      <c r="AK55" s="75">
        <f t="shared" si="26"/>
        <v>111147.75</v>
      </c>
    </row>
    <row r="56" spans="1:37" s="69" customFormat="1" ht="12" x14ac:dyDescent="0.25">
      <c r="A56" s="7" t="s">
        <v>9</v>
      </c>
      <c r="B56" s="46">
        <v>97128</v>
      </c>
      <c r="C56" s="46">
        <v>97128</v>
      </c>
      <c r="D56" s="46">
        <f>ROUNDUP(C56*1.01,0)</f>
        <v>98100</v>
      </c>
      <c r="E56" s="21">
        <f t="shared" si="11"/>
        <v>99081</v>
      </c>
      <c r="F56" s="19">
        <f t="shared" si="0"/>
        <v>100568</v>
      </c>
      <c r="G56" s="19">
        <f t="shared" si="34"/>
        <v>103334</v>
      </c>
      <c r="H56" s="19">
        <f t="shared" si="48"/>
        <v>106176</v>
      </c>
      <c r="I56" s="19">
        <f t="shared" si="12"/>
        <v>106176</v>
      </c>
      <c r="J56" s="33">
        <f t="shared" si="13"/>
        <v>111484.8</v>
      </c>
      <c r="K56" s="103">
        <v>104353</v>
      </c>
      <c r="L56" s="46">
        <v>104353</v>
      </c>
      <c r="M56" s="12">
        <f t="shared" si="54"/>
        <v>105397</v>
      </c>
      <c r="N56" s="21">
        <f t="shared" si="15"/>
        <v>106451</v>
      </c>
      <c r="O56" s="19">
        <f t="shared" si="3"/>
        <v>108048</v>
      </c>
      <c r="P56" s="19">
        <f t="shared" si="35"/>
        <v>111020</v>
      </c>
      <c r="Q56" s="19">
        <f t="shared" si="35"/>
        <v>114074</v>
      </c>
      <c r="R56" s="19">
        <f t="shared" si="16"/>
        <v>114074</v>
      </c>
      <c r="S56" s="33">
        <f t="shared" si="17"/>
        <v>119777.70000000001</v>
      </c>
      <c r="T56" s="103">
        <v>100159</v>
      </c>
      <c r="U56" s="46">
        <v>100159</v>
      </c>
      <c r="V56" s="12">
        <f t="shared" si="55"/>
        <v>101161</v>
      </c>
      <c r="W56" s="21">
        <f t="shared" si="19"/>
        <v>102173</v>
      </c>
      <c r="X56" s="19">
        <f t="shared" si="5"/>
        <v>103706</v>
      </c>
      <c r="Y56" s="19">
        <f t="shared" si="36"/>
        <v>106558</v>
      </c>
      <c r="Z56" s="19">
        <f t="shared" si="36"/>
        <v>109489</v>
      </c>
      <c r="AA56" s="19">
        <f t="shared" si="20"/>
        <v>109489</v>
      </c>
      <c r="AB56" s="33">
        <f t="shared" si="21"/>
        <v>114963.45000000001</v>
      </c>
      <c r="AC56" s="103">
        <v>98182</v>
      </c>
      <c r="AD56" s="46">
        <v>98182</v>
      </c>
      <c r="AE56" s="12">
        <f>ROUNDUP(AD56*1.01,0)</f>
        <v>99164</v>
      </c>
      <c r="AF56" s="29">
        <f t="shared" si="24"/>
        <v>100156</v>
      </c>
      <c r="AG56" s="19">
        <f t="shared" si="7"/>
        <v>101659</v>
      </c>
      <c r="AH56" s="19">
        <f t="shared" si="37"/>
        <v>104455</v>
      </c>
      <c r="AI56" s="19">
        <f t="shared" si="49"/>
        <v>107328</v>
      </c>
      <c r="AJ56" s="94">
        <f t="shared" si="25"/>
        <v>107328</v>
      </c>
      <c r="AK56" s="75">
        <f t="shared" si="26"/>
        <v>112694.40000000001</v>
      </c>
    </row>
    <row r="57" spans="1:37" s="69" customFormat="1" ht="12" x14ac:dyDescent="0.25">
      <c r="A57" s="35">
        <v>39</v>
      </c>
      <c r="B57" s="45">
        <v>97128</v>
      </c>
      <c r="C57" s="12">
        <f>ROUNDUP(B57*1.01,0)</f>
        <v>98100</v>
      </c>
      <c r="D57" s="12">
        <f>ROUNDUP(C57*1.01,0)</f>
        <v>99081</v>
      </c>
      <c r="E57" s="19">
        <f t="shared" si="11"/>
        <v>100072</v>
      </c>
      <c r="F57" s="19">
        <f t="shared" si="0"/>
        <v>101574</v>
      </c>
      <c r="G57" s="19">
        <f t="shared" si="34"/>
        <v>104368</v>
      </c>
      <c r="H57" s="19">
        <f t="shared" si="48"/>
        <v>107239</v>
      </c>
      <c r="I57" s="19">
        <f t="shared" si="12"/>
        <v>107239</v>
      </c>
      <c r="J57" s="33">
        <f t="shared" si="13"/>
        <v>112600.95000000001</v>
      </c>
      <c r="K57" s="102">
        <v>104353</v>
      </c>
      <c r="L57" s="12">
        <f>ROUNDUP(K57*1.01,0)</f>
        <v>105397</v>
      </c>
      <c r="M57" s="12">
        <f>ROUNDUP(L57*1.01,0)</f>
        <v>106451</v>
      </c>
      <c r="N57" s="19">
        <f t="shared" si="15"/>
        <v>107516</v>
      </c>
      <c r="O57" s="19">
        <f t="shared" si="3"/>
        <v>109129</v>
      </c>
      <c r="P57" s="19">
        <f t="shared" si="35"/>
        <v>112131</v>
      </c>
      <c r="Q57" s="19">
        <f t="shared" si="35"/>
        <v>115215</v>
      </c>
      <c r="R57" s="19">
        <f t="shared" si="16"/>
        <v>115215</v>
      </c>
      <c r="S57" s="33">
        <f t="shared" si="17"/>
        <v>120975.75</v>
      </c>
      <c r="T57" s="102">
        <v>100159</v>
      </c>
      <c r="U57" s="12">
        <f>ROUNDUP(T57*1.01,0)</f>
        <v>101161</v>
      </c>
      <c r="V57" s="12">
        <f>ROUNDUP(U57*1.01,0)</f>
        <v>102173</v>
      </c>
      <c r="W57" s="19">
        <f t="shared" si="19"/>
        <v>103195</v>
      </c>
      <c r="X57" s="19">
        <f t="shared" si="5"/>
        <v>104743</v>
      </c>
      <c r="Y57" s="19">
        <f t="shared" si="36"/>
        <v>107624</v>
      </c>
      <c r="Z57" s="19">
        <f t="shared" si="36"/>
        <v>110584</v>
      </c>
      <c r="AA57" s="19">
        <f t="shared" si="20"/>
        <v>110584</v>
      </c>
      <c r="AB57" s="33">
        <f t="shared" si="21"/>
        <v>116113.20000000001</v>
      </c>
      <c r="AC57" s="102">
        <v>98182</v>
      </c>
      <c r="AD57" s="12">
        <f t="shared" si="28"/>
        <v>99164</v>
      </c>
      <c r="AE57" s="12">
        <f t="shared" si="23"/>
        <v>100156</v>
      </c>
      <c r="AF57" s="29">
        <f t="shared" si="24"/>
        <v>101158</v>
      </c>
      <c r="AG57" s="19">
        <f t="shared" si="7"/>
        <v>102676</v>
      </c>
      <c r="AH57" s="19">
        <f t="shared" si="37"/>
        <v>105500</v>
      </c>
      <c r="AI57" s="19">
        <f t="shared" si="49"/>
        <v>108402</v>
      </c>
      <c r="AJ57" s="94">
        <f t="shared" si="25"/>
        <v>108402</v>
      </c>
      <c r="AK57" s="75">
        <f t="shared" si="26"/>
        <v>113822.1</v>
      </c>
    </row>
    <row r="58" spans="1:37" s="69" customFormat="1" ht="12" x14ac:dyDescent="0.25">
      <c r="A58" s="35">
        <v>40</v>
      </c>
      <c r="B58" s="45">
        <v>99552</v>
      </c>
      <c r="C58" s="12">
        <f t="shared" ref="C58:D60" si="56">ROUNDUP(B58*1.01,0)</f>
        <v>100548</v>
      </c>
      <c r="D58" s="12">
        <f t="shared" si="56"/>
        <v>101554</v>
      </c>
      <c r="E58" s="19">
        <f t="shared" si="11"/>
        <v>102570</v>
      </c>
      <c r="F58" s="19">
        <f t="shared" si="0"/>
        <v>104109</v>
      </c>
      <c r="G58" s="19">
        <f t="shared" si="34"/>
        <v>106972</v>
      </c>
      <c r="H58" s="19">
        <f t="shared" si="48"/>
        <v>109914</v>
      </c>
      <c r="I58" s="19">
        <f t="shared" si="12"/>
        <v>109914</v>
      </c>
      <c r="J58" s="33">
        <f t="shared" si="13"/>
        <v>115409.70000000001</v>
      </c>
      <c r="K58" s="102">
        <v>106783</v>
      </c>
      <c r="L58" s="12">
        <f t="shared" ref="L58:M61" si="57">ROUNDUP(K58*1.01,0)</f>
        <v>107851</v>
      </c>
      <c r="M58" s="12">
        <f t="shared" si="57"/>
        <v>108930</v>
      </c>
      <c r="N58" s="19">
        <f t="shared" si="15"/>
        <v>110020</v>
      </c>
      <c r="O58" s="19">
        <f t="shared" si="3"/>
        <v>111671</v>
      </c>
      <c r="P58" s="19">
        <f t="shared" si="35"/>
        <v>114742</v>
      </c>
      <c r="Q58" s="19">
        <f t="shared" si="35"/>
        <v>117898</v>
      </c>
      <c r="R58" s="19">
        <f t="shared" si="16"/>
        <v>117898</v>
      </c>
      <c r="S58" s="33">
        <f t="shared" si="17"/>
        <v>123792.90000000001</v>
      </c>
      <c r="T58" s="102">
        <v>102587</v>
      </c>
      <c r="U58" s="12">
        <f t="shared" ref="U58:V61" si="58">ROUNDUP(T58*1.01,0)</f>
        <v>103613</v>
      </c>
      <c r="V58" s="12">
        <f t="shared" si="58"/>
        <v>104650</v>
      </c>
      <c r="W58" s="19">
        <f t="shared" si="19"/>
        <v>105697</v>
      </c>
      <c r="X58" s="19">
        <f t="shared" si="5"/>
        <v>107283</v>
      </c>
      <c r="Y58" s="19">
        <f t="shared" si="36"/>
        <v>110234</v>
      </c>
      <c r="Z58" s="19">
        <f t="shared" si="36"/>
        <v>113266</v>
      </c>
      <c r="AA58" s="19">
        <f t="shared" si="20"/>
        <v>113266</v>
      </c>
      <c r="AB58" s="33">
        <f t="shared" si="21"/>
        <v>118929.3</v>
      </c>
      <c r="AC58" s="102">
        <v>100612</v>
      </c>
      <c r="AD58" s="12">
        <f t="shared" si="28"/>
        <v>101619</v>
      </c>
      <c r="AE58" s="12">
        <f t="shared" si="23"/>
        <v>102636</v>
      </c>
      <c r="AF58" s="29">
        <f t="shared" si="24"/>
        <v>103663</v>
      </c>
      <c r="AG58" s="19">
        <f t="shared" si="7"/>
        <v>105218</v>
      </c>
      <c r="AH58" s="19">
        <f t="shared" si="37"/>
        <v>108112</v>
      </c>
      <c r="AI58" s="19">
        <f t="shared" si="49"/>
        <v>111086</v>
      </c>
      <c r="AJ58" s="94">
        <f t="shared" si="25"/>
        <v>111086</v>
      </c>
      <c r="AK58" s="75">
        <f t="shared" si="26"/>
        <v>116640.3</v>
      </c>
    </row>
    <row r="59" spans="1:37" s="69" customFormat="1" ht="12" x14ac:dyDescent="0.25">
      <c r="A59" s="35">
        <v>41</v>
      </c>
      <c r="B59" s="45">
        <v>102039</v>
      </c>
      <c r="C59" s="12">
        <f t="shared" si="56"/>
        <v>103060</v>
      </c>
      <c r="D59" s="12">
        <f t="shared" si="56"/>
        <v>104091</v>
      </c>
      <c r="E59" s="19">
        <f t="shared" si="11"/>
        <v>105132</v>
      </c>
      <c r="F59" s="19">
        <f t="shared" si="0"/>
        <v>106709</v>
      </c>
      <c r="G59" s="19">
        <f t="shared" ref="G59:G61" si="59">ROUNDUP(F59*1.0275,0)</f>
        <v>109644</v>
      </c>
      <c r="H59" s="19">
        <f t="shared" si="48"/>
        <v>112660</v>
      </c>
      <c r="I59" s="19">
        <f t="shared" si="12"/>
        <v>112660</v>
      </c>
      <c r="J59" s="33">
        <f t="shared" si="13"/>
        <v>118293</v>
      </c>
      <c r="K59" s="102">
        <v>109272</v>
      </c>
      <c r="L59" s="12">
        <f t="shared" si="57"/>
        <v>110365</v>
      </c>
      <c r="M59" s="12">
        <f t="shared" si="57"/>
        <v>111469</v>
      </c>
      <c r="N59" s="19">
        <f t="shared" si="15"/>
        <v>112584</v>
      </c>
      <c r="O59" s="19">
        <f t="shared" si="3"/>
        <v>114273</v>
      </c>
      <c r="P59" s="19">
        <f t="shared" ref="P59:Q61" si="60">ROUNDUP(O59*1.0275,0)</f>
        <v>117416</v>
      </c>
      <c r="Q59" s="19">
        <f t="shared" si="60"/>
        <v>120645</v>
      </c>
      <c r="R59" s="19">
        <f t="shared" si="16"/>
        <v>120645</v>
      </c>
      <c r="S59" s="33">
        <f t="shared" si="17"/>
        <v>126677.25</v>
      </c>
      <c r="T59" s="102">
        <v>105074</v>
      </c>
      <c r="U59" s="12">
        <f t="shared" si="58"/>
        <v>106125</v>
      </c>
      <c r="V59" s="12">
        <f t="shared" si="58"/>
        <v>107187</v>
      </c>
      <c r="W59" s="19">
        <f t="shared" si="19"/>
        <v>108259</v>
      </c>
      <c r="X59" s="19">
        <f t="shared" si="5"/>
        <v>109883</v>
      </c>
      <c r="Y59" s="19">
        <f t="shared" ref="Y59:Z61" si="61">ROUNDUP(X59*1.0275,0)</f>
        <v>112905</v>
      </c>
      <c r="Z59" s="19">
        <f t="shared" si="61"/>
        <v>116010</v>
      </c>
      <c r="AA59" s="19">
        <f t="shared" si="20"/>
        <v>116010</v>
      </c>
      <c r="AB59" s="33">
        <f t="shared" si="21"/>
        <v>121810.5</v>
      </c>
      <c r="AC59" s="102">
        <v>103097</v>
      </c>
      <c r="AD59" s="12">
        <f t="shared" si="28"/>
        <v>104128</v>
      </c>
      <c r="AE59" s="12">
        <f t="shared" si="23"/>
        <v>105170</v>
      </c>
      <c r="AF59" s="29">
        <f t="shared" si="24"/>
        <v>106222</v>
      </c>
      <c r="AG59" s="19">
        <f t="shared" si="7"/>
        <v>107816</v>
      </c>
      <c r="AH59" s="19">
        <f t="shared" ref="AH59:AH61" si="62">ROUNDUP(AG59*1.0275,0)</f>
        <v>110781</v>
      </c>
      <c r="AI59" s="19">
        <f t="shared" si="49"/>
        <v>113828</v>
      </c>
      <c r="AJ59" s="94">
        <f t="shared" si="25"/>
        <v>113828</v>
      </c>
      <c r="AK59" s="75">
        <f t="shared" si="26"/>
        <v>119519.40000000001</v>
      </c>
    </row>
    <row r="60" spans="1:37" s="69" customFormat="1" ht="12" x14ac:dyDescent="0.25">
      <c r="A60" s="35">
        <v>42</v>
      </c>
      <c r="B60" s="45">
        <v>104596</v>
      </c>
      <c r="C60" s="12">
        <f t="shared" si="56"/>
        <v>105642</v>
      </c>
      <c r="D60" s="12">
        <f t="shared" si="56"/>
        <v>106699</v>
      </c>
      <c r="E60" s="19">
        <f t="shared" si="11"/>
        <v>107766</v>
      </c>
      <c r="F60" s="19">
        <f t="shared" si="0"/>
        <v>109383</v>
      </c>
      <c r="G60" s="19">
        <f t="shared" si="59"/>
        <v>112392</v>
      </c>
      <c r="H60" s="19">
        <f t="shared" si="48"/>
        <v>115483</v>
      </c>
      <c r="I60" s="19">
        <f t="shared" si="12"/>
        <v>115483</v>
      </c>
      <c r="J60" s="33">
        <f t="shared" si="13"/>
        <v>121257.15000000001</v>
      </c>
      <c r="K60" s="102">
        <v>111821</v>
      </c>
      <c r="L60" s="12">
        <f t="shared" si="57"/>
        <v>112940</v>
      </c>
      <c r="M60" s="12">
        <f t="shared" si="57"/>
        <v>114070</v>
      </c>
      <c r="N60" s="19">
        <f t="shared" si="15"/>
        <v>115211</v>
      </c>
      <c r="O60" s="19">
        <f t="shared" si="3"/>
        <v>116940</v>
      </c>
      <c r="P60" s="19">
        <f t="shared" si="60"/>
        <v>120156</v>
      </c>
      <c r="Q60" s="19">
        <f t="shared" si="60"/>
        <v>123461</v>
      </c>
      <c r="R60" s="19">
        <f t="shared" si="16"/>
        <v>123461</v>
      </c>
      <c r="S60" s="33">
        <f t="shared" si="17"/>
        <v>129634.05</v>
      </c>
      <c r="T60" s="102">
        <v>107624</v>
      </c>
      <c r="U60" s="12">
        <f t="shared" si="58"/>
        <v>108701</v>
      </c>
      <c r="V60" s="12">
        <f t="shared" si="58"/>
        <v>109789</v>
      </c>
      <c r="W60" s="19">
        <f t="shared" si="19"/>
        <v>110887</v>
      </c>
      <c r="X60" s="19">
        <f t="shared" si="5"/>
        <v>112551</v>
      </c>
      <c r="Y60" s="19">
        <f t="shared" si="61"/>
        <v>115647</v>
      </c>
      <c r="Z60" s="19">
        <f t="shared" si="61"/>
        <v>118828</v>
      </c>
      <c r="AA60" s="19">
        <f t="shared" si="20"/>
        <v>118828</v>
      </c>
      <c r="AB60" s="33">
        <f t="shared" si="21"/>
        <v>124769.40000000001</v>
      </c>
      <c r="AC60" s="102">
        <v>105655</v>
      </c>
      <c r="AD60" s="12">
        <f t="shared" si="28"/>
        <v>106712</v>
      </c>
      <c r="AE60" s="12">
        <f t="shared" si="23"/>
        <v>107780</v>
      </c>
      <c r="AF60" s="29">
        <f t="shared" si="24"/>
        <v>108858</v>
      </c>
      <c r="AG60" s="19">
        <f t="shared" si="7"/>
        <v>110491</v>
      </c>
      <c r="AH60" s="19">
        <f t="shared" si="62"/>
        <v>113530</v>
      </c>
      <c r="AI60" s="19">
        <f t="shared" si="49"/>
        <v>116653</v>
      </c>
      <c r="AJ60" s="94">
        <f t="shared" si="25"/>
        <v>116653</v>
      </c>
      <c r="AK60" s="75">
        <f t="shared" si="26"/>
        <v>122485.65000000001</v>
      </c>
    </row>
    <row r="61" spans="1:37" s="69" customFormat="1" ht="12.6" thickBot="1" x14ac:dyDescent="0.3">
      <c r="A61" s="36" t="s">
        <v>27</v>
      </c>
      <c r="B61" s="15">
        <v>107210</v>
      </c>
      <c r="C61" s="13">
        <f>(B61*1)</f>
        <v>107210</v>
      </c>
      <c r="D61" s="13">
        <f>ROUNDUP(C61*1.01,0)</f>
        <v>108283</v>
      </c>
      <c r="E61" s="20">
        <f t="shared" si="11"/>
        <v>109366</v>
      </c>
      <c r="F61" s="20">
        <f t="shared" si="0"/>
        <v>111007</v>
      </c>
      <c r="G61" s="20">
        <f t="shared" si="59"/>
        <v>114060</v>
      </c>
      <c r="H61" s="20">
        <f t="shared" si="48"/>
        <v>117197</v>
      </c>
      <c r="I61" s="20">
        <f t="shared" si="12"/>
        <v>117197</v>
      </c>
      <c r="J61" s="34">
        <f t="shared" si="13"/>
        <v>123056.85</v>
      </c>
      <c r="K61" s="104">
        <v>114437</v>
      </c>
      <c r="L61" s="13">
        <f>SUM(K61*1)</f>
        <v>114437</v>
      </c>
      <c r="M61" s="16">
        <f t="shared" si="57"/>
        <v>115582</v>
      </c>
      <c r="N61" s="20">
        <f t="shared" si="15"/>
        <v>116738</v>
      </c>
      <c r="O61" s="20">
        <f t="shared" si="3"/>
        <v>118490</v>
      </c>
      <c r="P61" s="20">
        <f t="shared" si="60"/>
        <v>121749</v>
      </c>
      <c r="Q61" s="20">
        <f t="shared" si="60"/>
        <v>125098</v>
      </c>
      <c r="R61" s="20">
        <f t="shared" si="16"/>
        <v>125098</v>
      </c>
      <c r="S61" s="34">
        <f t="shared" si="17"/>
        <v>131352.9</v>
      </c>
      <c r="T61" s="104">
        <v>110243</v>
      </c>
      <c r="U61" s="13">
        <f>SUM(T61*1)</f>
        <v>110243</v>
      </c>
      <c r="V61" s="16">
        <f t="shared" si="58"/>
        <v>111346</v>
      </c>
      <c r="W61" s="20">
        <f t="shared" si="19"/>
        <v>112460</v>
      </c>
      <c r="X61" s="20">
        <f t="shared" si="5"/>
        <v>114147</v>
      </c>
      <c r="Y61" s="20">
        <f t="shared" si="61"/>
        <v>117287</v>
      </c>
      <c r="Z61" s="20">
        <f t="shared" si="61"/>
        <v>120513</v>
      </c>
      <c r="AA61" s="20">
        <f t="shared" si="20"/>
        <v>120513</v>
      </c>
      <c r="AB61" s="34">
        <f t="shared" si="21"/>
        <v>126538.65000000001</v>
      </c>
      <c r="AC61" s="104">
        <v>108271</v>
      </c>
      <c r="AD61" s="13">
        <f>SUM(AC61*1)</f>
        <v>108271</v>
      </c>
      <c r="AE61" s="16">
        <f t="shared" si="23"/>
        <v>109354</v>
      </c>
      <c r="AF61" s="30">
        <f t="shared" si="24"/>
        <v>110448</v>
      </c>
      <c r="AG61" s="20">
        <f t="shared" si="7"/>
        <v>112105</v>
      </c>
      <c r="AH61" s="20">
        <f t="shared" si="62"/>
        <v>115188</v>
      </c>
      <c r="AI61" s="20">
        <f t="shared" si="49"/>
        <v>118356</v>
      </c>
      <c r="AJ61" s="105">
        <f t="shared" si="25"/>
        <v>118356</v>
      </c>
      <c r="AK61" s="76">
        <f t="shared" si="26"/>
        <v>124273.8</v>
      </c>
    </row>
    <row r="63" spans="1:37" ht="15" customHeight="1" x14ac:dyDescent="0.2">
      <c r="B63" s="38"/>
      <c r="C63" s="38"/>
      <c r="D63" s="38"/>
      <c r="E63" s="40"/>
      <c r="F63" s="38"/>
      <c r="G63" s="38"/>
      <c r="H63" s="38"/>
      <c r="I63" s="40"/>
      <c r="J63" s="38"/>
      <c r="K63" s="38"/>
      <c r="L63" s="38"/>
      <c r="M63" s="38"/>
      <c r="N63" s="40"/>
      <c r="O63" s="38"/>
      <c r="P63" s="38"/>
      <c r="Q63" s="38"/>
      <c r="R63" s="40"/>
      <c r="S63" s="38"/>
      <c r="T63" s="38"/>
      <c r="U63" s="38"/>
      <c r="V63" s="38"/>
      <c r="W63" s="40"/>
      <c r="X63" s="38"/>
      <c r="Y63" s="38"/>
      <c r="Z63" s="38"/>
      <c r="AA63" s="40"/>
      <c r="AB63" s="38"/>
      <c r="AC63" s="38"/>
      <c r="AD63" s="38"/>
      <c r="AE63" s="38"/>
      <c r="AF63" s="40"/>
    </row>
    <row r="64" spans="1:37" ht="15" customHeight="1" x14ac:dyDescent="0.2">
      <c r="B64" s="38"/>
      <c r="C64" s="38"/>
      <c r="D64" s="38"/>
      <c r="E64" s="40"/>
      <c r="F64" s="38"/>
      <c r="G64" s="38"/>
      <c r="H64" s="38"/>
      <c r="I64" s="40"/>
      <c r="J64" s="38"/>
      <c r="K64" s="38"/>
      <c r="L64" s="38"/>
      <c r="M64" s="38"/>
      <c r="N64" s="40"/>
      <c r="O64" s="38"/>
      <c r="P64" s="38"/>
      <c r="Q64" s="38"/>
      <c r="R64" s="40"/>
      <c r="S64" s="38"/>
      <c r="T64" s="38"/>
      <c r="U64" s="38"/>
      <c r="V64" s="38"/>
      <c r="W64" s="40"/>
      <c r="X64" s="38"/>
      <c r="Y64" s="38"/>
      <c r="Z64" s="38"/>
      <c r="AA64" s="40"/>
      <c r="AB64" s="38"/>
      <c r="AC64" s="38"/>
      <c r="AD64" s="38"/>
      <c r="AE64" s="38"/>
      <c r="AF64" s="40"/>
    </row>
    <row r="65" spans="2:32" ht="15" customHeight="1" x14ac:dyDescent="0.2">
      <c r="B65" s="38"/>
      <c r="C65" s="38"/>
      <c r="D65" s="38"/>
      <c r="E65" s="40"/>
      <c r="F65" s="38"/>
      <c r="G65" s="38"/>
      <c r="H65" s="38"/>
      <c r="I65" s="40"/>
      <c r="J65" s="38"/>
      <c r="K65" s="38"/>
      <c r="L65" s="38"/>
      <c r="M65" s="38"/>
      <c r="N65" s="40"/>
      <c r="O65" s="38"/>
      <c r="P65" s="38"/>
      <c r="Q65" s="38"/>
      <c r="R65" s="40"/>
      <c r="S65" s="38"/>
      <c r="T65" s="38"/>
      <c r="U65" s="38"/>
      <c r="V65" s="38"/>
      <c r="W65" s="40"/>
      <c r="X65" s="38"/>
      <c r="Y65" s="38"/>
      <c r="Z65" s="38"/>
      <c r="AA65" s="40"/>
      <c r="AB65" s="38"/>
      <c r="AC65" s="38"/>
      <c r="AD65" s="38"/>
      <c r="AE65" s="38"/>
      <c r="AF65" s="40"/>
    </row>
    <row r="66" spans="2:32" ht="15" customHeight="1" x14ac:dyDescent="0.2">
      <c r="B66" s="38"/>
      <c r="C66" s="38"/>
      <c r="D66" s="38"/>
      <c r="E66" s="40"/>
      <c r="F66" s="38"/>
      <c r="G66" s="38"/>
      <c r="H66" s="38"/>
      <c r="I66" s="40"/>
      <c r="J66" s="38"/>
      <c r="K66" s="38"/>
      <c r="L66" s="38"/>
      <c r="M66" s="38"/>
      <c r="N66" s="40"/>
      <c r="O66" s="38"/>
      <c r="P66" s="38"/>
      <c r="Q66" s="38"/>
      <c r="R66" s="40"/>
      <c r="S66" s="38"/>
      <c r="T66" s="38"/>
      <c r="U66" s="38"/>
      <c r="V66" s="38"/>
      <c r="W66" s="40"/>
      <c r="X66" s="38"/>
      <c r="Y66" s="38"/>
      <c r="Z66" s="38"/>
      <c r="AA66" s="40"/>
      <c r="AB66" s="38"/>
      <c r="AC66" s="38"/>
      <c r="AD66" s="38"/>
      <c r="AE66" s="38"/>
      <c r="AF66" s="40"/>
    </row>
  </sheetData>
  <mergeCells count="6">
    <mergeCell ref="B3:AJ6"/>
    <mergeCell ref="B10:J10"/>
    <mergeCell ref="K10:S10"/>
    <mergeCell ref="T10:AB10"/>
    <mergeCell ref="AC10:AK10"/>
    <mergeCell ref="A9:A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K160"/>
  <sheetViews>
    <sheetView zoomScale="88" zoomScaleNormal="88" workbookViewId="0">
      <selection activeCell="E15" sqref="E15"/>
    </sheetView>
  </sheetViews>
  <sheetFormatPr defaultColWidth="7.5" defaultRowHeight="12" x14ac:dyDescent="0.25"/>
  <cols>
    <col min="1" max="1" width="3.296875" style="2" customWidth="1"/>
    <col min="2" max="4" width="7.5" style="10"/>
    <col min="5" max="5" width="7.5" style="18"/>
    <col min="6" max="7" width="7.5" style="23"/>
    <col min="8" max="9" width="7.5" style="43"/>
    <col min="10" max="10" width="7.5" style="23"/>
    <col min="11" max="13" width="7.5" style="10"/>
    <col min="14" max="14" width="7.5" style="18"/>
    <col min="15" max="16" width="7.5" style="23"/>
    <col min="17" max="17" width="7.5" style="43"/>
    <col min="18" max="19" width="7.5" style="23"/>
    <col min="20" max="22" width="7.5" style="10"/>
    <col min="23" max="23" width="7.5" style="18"/>
    <col min="24" max="25" width="7.5" style="23"/>
    <col min="26" max="26" width="7.5" style="43"/>
    <col min="27" max="28" width="7.5" style="23"/>
    <col min="29" max="31" width="7.5" style="10"/>
    <col min="32" max="32" width="7.5" style="18"/>
    <col min="33" max="34" width="7.5" style="31"/>
    <col min="35" max="35" width="7.5" style="58"/>
    <col min="36" max="36" width="7.5" style="89"/>
    <col min="37" max="37" width="7.5" style="3" customWidth="1"/>
    <col min="38" max="16384" width="7.5" style="3"/>
  </cols>
  <sheetData>
    <row r="2" spans="1:37" ht="12.6" thickBot="1" x14ac:dyDescent="0.3"/>
    <row r="3" spans="1:37" ht="14.1" customHeight="1" x14ac:dyDescent="0.2">
      <c r="B3" s="153" t="s">
        <v>42</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5"/>
    </row>
    <row r="4" spans="1:37" ht="13.8" customHeight="1" x14ac:dyDescent="0.2">
      <c r="B4" s="156"/>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8"/>
    </row>
    <row r="5" spans="1:37" ht="13.8" customHeight="1" x14ac:dyDescent="0.2">
      <c r="B5" s="156"/>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8"/>
    </row>
    <row r="6" spans="1:37" ht="13.8" customHeight="1" thickBot="1" x14ac:dyDescent="0.25">
      <c r="B6" s="159"/>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1"/>
    </row>
    <row r="7" spans="1:37" s="5" customFormat="1" x14ac:dyDescent="0.25">
      <c r="A7" s="4"/>
      <c r="B7" s="9"/>
      <c r="C7" s="9"/>
      <c r="D7" s="9"/>
      <c r="E7" s="17"/>
      <c r="F7" s="9"/>
      <c r="G7" s="9"/>
      <c r="H7" s="17"/>
      <c r="I7" s="17"/>
      <c r="J7" s="9"/>
      <c r="K7" s="9"/>
      <c r="L7" s="9"/>
      <c r="M7" s="9"/>
      <c r="N7" s="17"/>
      <c r="O7" s="9"/>
      <c r="P7" s="9"/>
      <c r="Q7" s="17"/>
      <c r="R7" s="9"/>
      <c r="S7" s="9"/>
      <c r="T7" s="9"/>
      <c r="U7" s="9"/>
      <c r="V7" s="9"/>
      <c r="W7" s="17"/>
      <c r="X7" s="9"/>
      <c r="Y7" s="9"/>
      <c r="Z7" s="17"/>
      <c r="AA7" s="9"/>
      <c r="AB7" s="9"/>
      <c r="AC7" s="9"/>
      <c r="AD7" s="9"/>
      <c r="AE7" s="9"/>
      <c r="AF7" s="17"/>
      <c r="AG7" s="32"/>
      <c r="AH7" s="32"/>
      <c r="AI7" s="86"/>
      <c r="AJ7" s="90"/>
    </row>
    <row r="8" spans="1:37" ht="12.6" thickBot="1" x14ac:dyDescent="0.3">
      <c r="B8" s="11"/>
      <c r="C8" s="11"/>
    </row>
    <row r="9" spans="1:37" s="69" customFormat="1" ht="13.95" customHeight="1" thickBot="1" x14ac:dyDescent="0.3">
      <c r="A9" s="144" t="s">
        <v>19</v>
      </c>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6"/>
    </row>
    <row r="10" spans="1:37" s="69" customFormat="1" ht="15" customHeight="1" x14ac:dyDescent="0.25">
      <c r="A10" s="6"/>
      <c r="B10" s="141" t="s">
        <v>39</v>
      </c>
      <c r="C10" s="142"/>
      <c r="D10" s="142"/>
      <c r="E10" s="142"/>
      <c r="F10" s="142"/>
      <c r="G10" s="142"/>
      <c r="H10" s="142"/>
      <c r="I10" s="142"/>
      <c r="J10" s="143"/>
      <c r="K10" s="141" t="s">
        <v>0</v>
      </c>
      <c r="L10" s="142"/>
      <c r="M10" s="142"/>
      <c r="N10" s="142"/>
      <c r="O10" s="142"/>
      <c r="P10" s="142"/>
      <c r="Q10" s="142"/>
      <c r="R10" s="142"/>
      <c r="S10" s="143"/>
      <c r="T10" s="142" t="s">
        <v>1</v>
      </c>
      <c r="U10" s="142"/>
      <c r="V10" s="142"/>
      <c r="W10" s="142"/>
      <c r="X10" s="142"/>
      <c r="Y10" s="142"/>
      <c r="Z10" s="142"/>
      <c r="AA10" s="142"/>
      <c r="AB10" s="142"/>
      <c r="AC10" s="141" t="s">
        <v>2</v>
      </c>
      <c r="AD10" s="142"/>
      <c r="AE10" s="142"/>
      <c r="AF10" s="142"/>
      <c r="AG10" s="142"/>
      <c r="AH10" s="142"/>
      <c r="AI10" s="142"/>
      <c r="AJ10" s="142"/>
      <c r="AK10" s="143"/>
    </row>
    <row r="11" spans="1:37" s="79" customFormat="1" ht="12.6" thickBot="1" x14ac:dyDescent="0.3">
      <c r="A11" s="8"/>
      <c r="B11" s="99">
        <v>2014</v>
      </c>
      <c r="C11" s="96">
        <v>2015</v>
      </c>
      <c r="D11" s="96">
        <v>2016</v>
      </c>
      <c r="E11" s="97">
        <v>2017</v>
      </c>
      <c r="F11" s="97">
        <v>2018</v>
      </c>
      <c r="G11" s="97">
        <v>2019</v>
      </c>
      <c r="H11" s="98">
        <v>2020</v>
      </c>
      <c r="I11" s="98">
        <v>2021</v>
      </c>
      <c r="J11" s="100">
        <v>2022</v>
      </c>
      <c r="K11" s="99">
        <v>2014</v>
      </c>
      <c r="L11" s="96">
        <v>2015</v>
      </c>
      <c r="M11" s="96">
        <v>2016</v>
      </c>
      <c r="N11" s="97">
        <v>2017</v>
      </c>
      <c r="O11" s="97">
        <v>2018</v>
      </c>
      <c r="P11" s="97">
        <v>2019</v>
      </c>
      <c r="Q11" s="98">
        <v>2020</v>
      </c>
      <c r="R11" s="122">
        <v>2021</v>
      </c>
      <c r="S11" s="100">
        <v>2022</v>
      </c>
      <c r="T11" s="96">
        <v>2014</v>
      </c>
      <c r="U11" s="96">
        <v>2015</v>
      </c>
      <c r="V11" s="96">
        <v>2016</v>
      </c>
      <c r="W11" s="97">
        <v>2017</v>
      </c>
      <c r="X11" s="97">
        <v>2018</v>
      </c>
      <c r="Y11" s="97">
        <v>2019</v>
      </c>
      <c r="Z11" s="98">
        <v>2020</v>
      </c>
      <c r="AA11" s="122">
        <v>2021</v>
      </c>
      <c r="AB11" s="122">
        <v>2022</v>
      </c>
      <c r="AC11" s="99">
        <v>2014</v>
      </c>
      <c r="AD11" s="96">
        <v>2015</v>
      </c>
      <c r="AE11" s="96">
        <v>2016</v>
      </c>
      <c r="AF11" s="97">
        <v>2017</v>
      </c>
      <c r="AG11" s="97">
        <v>2018</v>
      </c>
      <c r="AH11" s="98">
        <v>2019</v>
      </c>
      <c r="AI11" s="98">
        <v>2020</v>
      </c>
      <c r="AJ11" s="122">
        <v>2021</v>
      </c>
      <c r="AK11" s="100">
        <v>2022</v>
      </c>
    </row>
    <row r="12" spans="1:37" s="69" customFormat="1" x14ac:dyDescent="0.25">
      <c r="A12" s="7">
        <v>6</v>
      </c>
      <c r="B12" s="102">
        <v>43232</v>
      </c>
      <c r="C12" s="12">
        <f t="shared" ref="C12:D23" si="0">ROUNDUP(B12*1.01,0)</f>
        <v>43665</v>
      </c>
      <c r="D12" s="12">
        <f t="shared" si="0"/>
        <v>44102</v>
      </c>
      <c r="E12" s="19">
        <f>ROUNDUP(D12*1.01,0)</f>
        <v>44544</v>
      </c>
      <c r="F12" s="19">
        <f>ROUNDUP(E12*1.015,0)</f>
        <v>45213</v>
      </c>
      <c r="G12" s="19">
        <f t="shared" ref="G12:H24" si="1">ROUNDUP(F12*1.0275,0)</f>
        <v>46457</v>
      </c>
      <c r="H12" s="19">
        <f t="shared" si="1"/>
        <v>47735</v>
      </c>
      <c r="I12" s="19">
        <f>H12</f>
        <v>47735</v>
      </c>
      <c r="J12" s="33">
        <f>ROUNDUP(I12*1.05,0)</f>
        <v>50122</v>
      </c>
      <c r="K12" s="102">
        <v>50461</v>
      </c>
      <c r="L12" s="12">
        <f t="shared" ref="L12:M24" si="2">ROUNDUP(K12*1.01,0)</f>
        <v>50966</v>
      </c>
      <c r="M12" s="12">
        <f t="shared" si="2"/>
        <v>51476</v>
      </c>
      <c r="N12" s="19">
        <f>ROUNDUP(M12*1.01,0)</f>
        <v>51991</v>
      </c>
      <c r="O12" s="19">
        <f t="shared" ref="O12:O24" si="3">ROUNDUP(N12*1.015,0)</f>
        <v>52771</v>
      </c>
      <c r="P12" s="19">
        <f t="shared" ref="P12:Q24" si="4">ROUNDUP(O12*1.0275,0)</f>
        <v>54223</v>
      </c>
      <c r="Q12" s="19">
        <f t="shared" si="4"/>
        <v>55715</v>
      </c>
      <c r="R12" s="19">
        <f>Q12</f>
        <v>55715</v>
      </c>
      <c r="S12" s="33">
        <f>ROUNDUP(R12*1.05,0)</f>
        <v>58501</v>
      </c>
      <c r="T12" s="45">
        <v>46264</v>
      </c>
      <c r="U12" s="12">
        <f t="shared" ref="U12:V24" si="5">ROUNDUP(T12*1.01,0)</f>
        <v>46727</v>
      </c>
      <c r="V12" s="12">
        <f t="shared" si="5"/>
        <v>47195</v>
      </c>
      <c r="W12" s="19">
        <f>ROUNDUP(V12*1.01,0)</f>
        <v>47667</v>
      </c>
      <c r="X12" s="19">
        <f t="shared" ref="X12:X24" si="6">ROUNDUP(W12*1.015,0)</f>
        <v>48383</v>
      </c>
      <c r="Y12" s="19">
        <f t="shared" ref="Y12:Z24" si="7">ROUNDUP(X12*1.0275,0)</f>
        <v>49714</v>
      </c>
      <c r="Z12" s="19">
        <f t="shared" si="7"/>
        <v>51082</v>
      </c>
      <c r="AA12" s="19">
        <f>Z12</f>
        <v>51082</v>
      </c>
      <c r="AB12" s="24">
        <f>ROUNDUP(AA12*1.05,0)</f>
        <v>53637</v>
      </c>
      <c r="AC12" s="102">
        <v>44290</v>
      </c>
      <c r="AD12" s="12">
        <f t="shared" ref="AD12:AE23" si="8">ROUNDUP(AC12*1.01,0)</f>
        <v>44733</v>
      </c>
      <c r="AE12" s="12">
        <f t="shared" si="8"/>
        <v>45181</v>
      </c>
      <c r="AF12" s="29">
        <f>ROUNDUP(AE12*1.01,0)</f>
        <v>45633</v>
      </c>
      <c r="AG12" s="19">
        <f t="shared" ref="AG12:AG24" si="9">ROUNDUP(AF12*1.015,0)</f>
        <v>46318</v>
      </c>
      <c r="AH12" s="19">
        <f t="shared" ref="AH12:AI24" si="10">ROUNDUP(AG12*1.0275,0)</f>
        <v>47592</v>
      </c>
      <c r="AI12" s="19">
        <f t="shared" si="10"/>
        <v>48901</v>
      </c>
      <c r="AJ12" s="94">
        <f>AI12</f>
        <v>48901</v>
      </c>
      <c r="AK12" s="75">
        <f>ROUNDUP(AJ12*1.05,0)</f>
        <v>51347</v>
      </c>
    </row>
    <row r="13" spans="1:37" s="69" customFormat="1" x14ac:dyDescent="0.25">
      <c r="A13" s="7">
        <v>7</v>
      </c>
      <c r="B13" s="102">
        <v>44397</v>
      </c>
      <c r="C13" s="12">
        <f t="shared" si="0"/>
        <v>44841</v>
      </c>
      <c r="D13" s="12">
        <f t="shared" si="0"/>
        <v>45290</v>
      </c>
      <c r="E13" s="19">
        <f t="shared" ref="E13:E24" si="11">ROUNDUP(D13*1.01,0)</f>
        <v>45743</v>
      </c>
      <c r="F13" s="19">
        <f t="shared" ref="F13:F24" si="12">ROUNDUP(E13*1.015,0)</f>
        <v>46430</v>
      </c>
      <c r="G13" s="19">
        <f t="shared" si="1"/>
        <v>47707</v>
      </c>
      <c r="H13" s="19">
        <f t="shared" si="1"/>
        <v>49019</v>
      </c>
      <c r="I13" s="19">
        <f t="shared" ref="I13:I24" si="13">H13</f>
        <v>49019</v>
      </c>
      <c r="J13" s="33">
        <f t="shared" ref="J13:J24" si="14">ROUNDUP(I13*1.05,0)</f>
        <v>51470</v>
      </c>
      <c r="K13" s="102">
        <v>51628</v>
      </c>
      <c r="L13" s="12">
        <f t="shared" si="2"/>
        <v>52145</v>
      </c>
      <c r="M13" s="12">
        <f t="shared" si="2"/>
        <v>52667</v>
      </c>
      <c r="N13" s="19">
        <f t="shared" ref="N13:N24" si="15">ROUNDUP(M13*1.01,0)</f>
        <v>53194</v>
      </c>
      <c r="O13" s="19">
        <f t="shared" si="3"/>
        <v>53992</v>
      </c>
      <c r="P13" s="19">
        <f t="shared" si="4"/>
        <v>55477</v>
      </c>
      <c r="Q13" s="19">
        <f t="shared" si="4"/>
        <v>57003</v>
      </c>
      <c r="R13" s="19">
        <f t="shared" ref="R13:R24" si="16">Q13</f>
        <v>57003</v>
      </c>
      <c r="S13" s="33">
        <f t="shared" ref="S13:S24" si="17">ROUNDUP(R13*1.05,0)</f>
        <v>59854</v>
      </c>
      <c r="T13" s="45">
        <v>47431</v>
      </c>
      <c r="U13" s="12">
        <f t="shared" si="5"/>
        <v>47906</v>
      </c>
      <c r="V13" s="12">
        <f t="shared" si="5"/>
        <v>48386</v>
      </c>
      <c r="W13" s="19">
        <f t="shared" ref="W13:W24" si="18">ROUNDUP(V13*1.01,0)</f>
        <v>48870</v>
      </c>
      <c r="X13" s="19">
        <f t="shared" si="6"/>
        <v>49604</v>
      </c>
      <c r="Y13" s="19">
        <f t="shared" si="7"/>
        <v>50969</v>
      </c>
      <c r="Z13" s="19">
        <f t="shared" si="7"/>
        <v>52371</v>
      </c>
      <c r="AA13" s="19">
        <f t="shared" ref="AA13:AA24" si="19">Z13</f>
        <v>52371</v>
      </c>
      <c r="AB13" s="24">
        <f t="shared" ref="AB13:AB24" si="20">ROUNDUP(AA13*1.05,0)</f>
        <v>54990</v>
      </c>
      <c r="AC13" s="102">
        <v>45456</v>
      </c>
      <c r="AD13" s="12">
        <f t="shared" si="8"/>
        <v>45911</v>
      </c>
      <c r="AE13" s="12">
        <f t="shared" si="8"/>
        <v>46371</v>
      </c>
      <c r="AF13" s="29">
        <f t="shared" ref="AF13:AF24" si="21">ROUNDUP(AE13*1.01,0)</f>
        <v>46835</v>
      </c>
      <c r="AG13" s="19">
        <f t="shared" si="9"/>
        <v>47538</v>
      </c>
      <c r="AH13" s="19">
        <f t="shared" si="10"/>
        <v>48846</v>
      </c>
      <c r="AI13" s="19">
        <f t="shared" si="10"/>
        <v>50190</v>
      </c>
      <c r="AJ13" s="94">
        <f t="shared" ref="AJ13:AJ24" si="22">AI13</f>
        <v>50190</v>
      </c>
      <c r="AK13" s="75">
        <f t="shared" ref="AK13:AK24" si="23">ROUNDUP(AJ13*1.05,0)</f>
        <v>52700</v>
      </c>
    </row>
    <row r="14" spans="1:37" s="69" customFormat="1" x14ac:dyDescent="0.25">
      <c r="A14" s="7">
        <v>8</v>
      </c>
      <c r="B14" s="102">
        <v>45421</v>
      </c>
      <c r="C14" s="12">
        <f t="shared" si="0"/>
        <v>45876</v>
      </c>
      <c r="D14" s="12">
        <f t="shared" si="0"/>
        <v>46335</v>
      </c>
      <c r="E14" s="19">
        <f t="shared" si="11"/>
        <v>46799</v>
      </c>
      <c r="F14" s="19">
        <f t="shared" si="12"/>
        <v>47501</v>
      </c>
      <c r="G14" s="19">
        <f t="shared" si="1"/>
        <v>48808</v>
      </c>
      <c r="H14" s="19">
        <f t="shared" si="1"/>
        <v>50151</v>
      </c>
      <c r="I14" s="19">
        <f t="shared" si="13"/>
        <v>50151</v>
      </c>
      <c r="J14" s="33">
        <f t="shared" si="14"/>
        <v>52659</v>
      </c>
      <c r="K14" s="102">
        <v>52650</v>
      </c>
      <c r="L14" s="12">
        <f t="shared" si="2"/>
        <v>53177</v>
      </c>
      <c r="M14" s="12">
        <f t="shared" si="2"/>
        <v>53709</v>
      </c>
      <c r="N14" s="19">
        <f t="shared" si="15"/>
        <v>54247</v>
      </c>
      <c r="O14" s="19">
        <f t="shared" si="3"/>
        <v>55061</v>
      </c>
      <c r="P14" s="19">
        <f t="shared" si="4"/>
        <v>56576</v>
      </c>
      <c r="Q14" s="19">
        <f t="shared" si="4"/>
        <v>58132</v>
      </c>
      <c r="R14" s="19">
        <f t="shared" si="16"/>
        <v>58132</v>
      </c>
      <c r="S14" s="33">
        <f t="shared" si="17"/>
        <v>61039</v>
      </c>
      <c r="T14" s="45">
        <v>48454</v>
      </c>
      <c r="U14" s="12">
        <f t="shared" si="5"/>
        <v>48939</v>
      </c>
      <c r="V14" s="12">
        <f t="shared" si="5"/>
        <v>49429</v>
      </c>
      <c r="W14" s="19">
        <f t="shared" si="18"/>
        <v>49924</v>
      </c>
      <c r="X14" s="19">
        <f t="shared" si="6"/>
        <v>50673</v>
      </c>
      <c r="Y14" s="19">
        <f t="shared" si="7"/>
        <v>52067</v>
      </c>
      <c r="Z14" s="19">
        <f t="shared" si="7"/>
        <v>53499</v>
      </c>
      <c r="AA14" s="19">
        <f t="shared" si="19"/>
        <v>53499</v>
      </c>
      <c r="AB14" s="24">
        <f t="shared" si="20"/>
        <v>56174</v>
      </c>
      <c r="AC14" s="102">
        <v>46474</v>
      </c>
      <c r="AD14" s="12">
        <f t="shared" si="8"/>
        <v>46939</v>
      </c>
      <c r="AE14" s="12">
        <f t="shared" si="8"/>
        <v>47409</v>
      </c>
      <c r="AF14" s="29">
        <f t="shared" si="21"/>
        <v>47884</v>
      </c>
      <c r="AG14" s="19">
        <f t="shared" si="9"/>
        <v>48603</v>
      </c>
      <c r="AH14" s="19">
        <f t="shared" si="10"/>
        <v>49940</v>
      </c>
      <c r="AI14" s="19">
        <f t="shared" si="10"/>
        <v>51314</v>
      </c>
      <c r="AJ14" s="94">
        <f t="shared" si="22"/>
        <v>51314</v>
      </c>
      <c r="AK14" s="75">
        <f t="shared" si="23"/>
        <v>53880</v>
      </c>
    </row>
    <row r="15" spans="1:37" s="69" customFormat="1" x14ac:dyDescent="0.25">
      <c r="A15" s="7">
        <v>9</v>
      </c>
      <c r="B15" s="102">
        <v>46555</v>
      </c>
      <c r="C15" s="12">
        <f t="shared" si="0"/>
        <v>47021</v>
      </c>
      <c r="D15" s="12">
        <f t="shared" si="0"/>
        <v>47492</v>
      </c>
      <c r="E15" s="19">
        <f t="shared" si="11"/>
        <v>47967</v>
      </c>
      <c r="F15" s="19">
        <f t="shared" si="12"/>
        <v>48687</v>
      </c>
      <c r="G15" s="19">
        <f t="shared" si="1"/>
        <v>50026</v>
      </c>
      <c r="H15" s="19">
        <f t="shared" si="1"/>
        <v>51402</v>
      </c>
      <c r="I15" s="19">
        <f t="shared" si="13"/>
        <v>51402</v>
      </c>
      <c r="J15" s="33">
        <f t="shared" si="14"/>
        <v>53973</v>
      </c>
      <c r="K15" s="102">
        <v>53780</v>
      </c>
      <c r="L15" s="12">
        <f t="shared" si="2"/>
        <v>54318</v>
      </c>
      <c r="M15" s="12">
        <f t="shared" si="2"/>
        <v>54862</v>
      </c>
      <c r="N15" s="19">
        <f t="shared" si="15"/>
        <v>55411</v>
      </c>
      <c r="O15" s="19">
        <f t="shared" si="3"/>
        <v>56243</v>
      </c>
      <c r="P15" s="19">
        <f t="shared" si="4"/>
        <v>57790</v>
      </c>
      <c r="Q15" s="19">
        <f t="shared" si="4"/>
        <v>59380</v>
      </c>
      <c r="R15" s="19">
        <f t="shared" si="16"/>
        <v>59380</v>
      </c>
      <c r="S15" s="33">
        <f t="shared" si="17"/>
        <v>62349</v>
      </c>
      <c r="T15" s="45">
        <v>49587</v>
      </c>
      <c r="U15" s="12">
        <f t="shared" si="5"/>
        <v>50083</v>
      </c>
      <c r="V15" s="12">
        <f t="shared" si="5"/>
        <v>50584</v>
      </c>
      <c r="W15" s="19">
        <f t="shared" si="18"/>
        <v>51090</v>
      </c>
      <c r="X15" s="19">
        <f t="shared" si="6"/>
        <v>51857</v>
      </c>
      <c r="Y15" s="19">
        <f t="shared" si="7"/>
        <v>53284</v>
      </c>
      <c r="Z15" s="19">
        <f t="shared" si="7"/>
        <v>54750</v>
      </c>
      <c r="AA15" s="19">
        <f t="shared" si="19"/>
        <v>54750</v>
      </c>
      <c r="AB15" s="24">
        <f t="shared" si="20"/>
        <v>57488</v>
      </c>
      <c r="AC15" s="102">
        <v>47611</v>
      </c>
      <c r="AD15" s="12">
        <f t="shared" si="8"/>
        <v>48088</v>
      </c>
      <c r="AE15" s="12">
        <f t="shared" si="8"/>
        <v>48569</v>
      </c>
      <c r="AF15" s="29">
        <f t="shared" si="21"/>
        <v>49055</v>
      </c>
      <c r="AG15" s="19">
        <f t="shared" si="9"/>
        <v>49791</v>
      </c>
      <c r="AH15" s="19">
        <f t="shared" si="10"/>
        <v>51161</v>
      </c>
      <c r="AI15" s="19">
        <f t="shared" si="10"/>
        <v>52568</v>
      </c>
      <c r="AJ15" s="94">
        <f t="shared" si="22"/>
        <v>52568</v>
      </c>
      <c r="AK15" s="75">
        <f t="shared" si="23"/>
        <v>55197</v>
      </c>
    </row>
    <row r="16" spans="1:37" s="69" customFormat="1" x14ac:dyDescent="0.25">
      <c r="A16" s="7">
        <v>10</v>
      </c>
      <c r="B16" s="102">
        <v>47750</v>
      </c>
      <c r="C16" s="12">
        <f t="shared" si="0"/>
        <v>48228</v>
      </c>
      <c r="D16" s="12">
        <f t="shared" si="0"/>
        <v>48711</v>
      </c>
      <c r="E16" s="19">
        <f t="shared" si="11"/>
        <v>49199</v>
      </c>
      <c r="F16" s="19">
        <f t="shared" si="12"/>
        <v>49937</v>
      </c>
      <c r="G16" s="19">
        <f t="shared" si="1"/>
        <v>51311</v>
      </c>
      <c r="H16" s="19">
        <f t="shared" si="1"/>
        <v>52723</v>
      </c>
      <c r="I16" s="19">
        <f t="shared" si="13"/>
        <v>52723</v>
      </c>
      <c r="J16" s="33">
        <f t="shared" si="14"/>
        <v>55360</v>
      </c>
      <c r="K16" s="102">
        <v>54977</v>
      </c>
      <c r="L16" s="12">
        <f t="shared" si="2"/>
        <v>55527</v>
      </c>
      <c r="M16" s="12">
        <f t="shared" si="2"/>
        <v>56083</v>
      </c>
      <c r="N16" s="19">
        <f t="shared" si="15"/>
        <v>56644</v>
      </c>
      <c r="O16" s="19">
        <f t="shared" si="3"/>
        <v>57494</v>
      </c>
      <c r="P16" s="19">
        <f t="shared" si="4"/>
        <v>59076</v>
      </c>
      <c r="Q16" s="19">
        <f t="shared" si="4"/>
        <v>60701</v>
      </c>
      <c r="R16" s="19">
        <f t="shared" si="16"/>
        <v>60701</v>
      </c>
      <c r="S16" s="33">
        <f t="shared" si="17"/>
        <v>63737</v>
      </c>
      <c r="T16" s="45">
        <v>50785</v>
      </c>
      <c r="U16" s="12">
        <f t="shared" si="5"/>
        <v>51293</v>
      </c>
      <c r="V16" s="12">
        <f t="shared" si="5"/>
        <v>51806</v>
      </c>
      <c r="W16" s="19">
        <f t="shared" si="18"/>
        <v>52325</v>
      </c>
      <c r="X16" s="19">
        <f t="shared" si="6"/>
        <v>53110</v>
      </c>
      <c r="Y16" s="19">
        <f t="shared" si="7"/>
        <v>54571</v>
      </c>
      <c r="Z16" s="19">
        <f t="shared" si="7"/>
        <v>56072</v>
      </c>
      <c r="AA16" s="19">
        <f t="shared" si="19"/>
        <v>56072</v>
      </c>
      <c r="AB16" s="24">
        <f t="shared" si="20"/>
        <v>58876</v>
      </c>
      <c r="AC16" s="102">
        <v>48806</v>
      </c>
      <c r="AD16" s="12">
        <f t="shared" si="8"/>
        <v>49295</v>
      </c>
      <c r="AE16" s="12">
        <f t="shared" si="8"/>
        <v>49788</v>
      </c>
      <c r="AF16" s="29">
        <f t="shared" si="21"/>
        <v>50286</v>
      </c>
      <c r="AG16" s="19">
        <f t="shared" si="9"/>
        <v>51041</v>
      </c>
      <c r="AH16" s="19">
        <f t="shared" si="10"/>
        <v>52445</v>
      </c>
      <c r="AI16" s="19">
        <f t="shared" si="10"/>
        <v>53888</v>
      </c>
      <c r="AJ16" s="94">
        <f t="shared" si="22"/>
        <v>53888</v>
      </c>
      <c r="AK16" s="75">
        <f t="shared" si="23"/>
        <v>56583</v>
      </c>
    </row>
    <row r="17" spans="1:37" s="69" customFormat="1" x14ac:dyDescent="0.25">
      <c r="A17" s="7">
        <v>11</v>
      </c>
      <c r="B17" s="102">
        <v>48991</v>
      </c>
      <c r="C17" s="12">
        <f t="shared" si="0"/>
        <v>49481</v>
      </c>
      <c r="D17" s="12">
        <f t="shared" si="0"/>
        <v>49976</v>
      </c>
      <c r="E17" s="19">
        <f t="shared" si="11"/>
        <v>50476</v>
      </c>
      <c r="F17" s="19">
        <f t="shared" si="12"/>
        <v>51234</v>
      </c>
      <c r="G17" s="19">
        <f t="shared" si="1"/>
        <v>52643</v>
      </c>
      <c r="H17" s="19">
        <f t="shared" si="1"/>
        <v>54091</v>
      </c>
      <c r="I17" s="19">
        <f t="shared" si="13"/>
        <v>54091</v>
      </c>
      <c r="J17" s="33">
        <f t="shared" si="14"/>
        <v>56796</v>
      </c>
      <c r="K17" s="102">
        <v>56213</v>
      </c>
      <c r="L17" s="12">
        <f t="shared" si="2"/>
        <v>56776</v>
      </c>
      <c r="M17" s="12">
        <f t="shared" si="2"/>
        <v>57344</v>
      </c>
      <c r="N17" s="19">
        <f t="shared" si="15"/>
        <v>57918</v>
      </c>
      <c r="O17" s="19">
        <f t="shared" si="3"/>
        <v>58787</v>
      </c>
      <c r="P17" s="19">
        <f t="shared" si="4"/>
        <v>60404</v>
      </c>
      <c r="Q17" s="19">
        <f t="shared" si="4"/>
        <v>62066</v>
      </c>
      <c r="R17" s="19">
        <f t="shared" si="16"/>
        <v>62066</v>
      </c>
      <c r="S17" s="33">
        <f t="shared" si="17"/>
        <v>65170</v>
      </c>
      <c r="T17" s="45">
        <v>52019</v>
      </c>
      <c r="U17" s="12">
        <f t="shared" si="5"/>
        <v>52540</v>
      </c>
      <c r="V17" s="12">
        <f t="shared" si="5"/>
        <v>53066</v>
      </c>
      <c r="W17" s="19">
        <f t="shared" si="18"/>
        <v>53597</v>
      </c>
      <c r="X17" s="19">
        <f t="shared" si="6"/>
        <v>54401</v>
      </c>
      <c r="Y17" s="19">
        <f t="shared" si="7"/>
        <v>55898</v>
      </c>
      <c r="Z17" s="19">
        <f t="shared" si="7"/>
        <v>57436</v>
      </c>
      <c r="AA17" s="19">
        <f t="shared" si="19"/>
        <v>57436</v>
      </c>
      <c r="AB17" s="24">
        <f t="shared" si="20"/>
        <v>60308</v>
      </c>
      <c r="AC17" s="102">
        <v>50043</v>
      </c>
      <c r="AD17" s="12">
        <f t="shared" si="8"/>
        <v>50544</v>
      </c>
      <c r="AE17" s="12">
        <f t="shared" si="8"/>
        <v>51050</v>
      </c>
      <c r="AF17" s="29">
        <f t="shared" si="21"/>
        <v>51561</v>
      </c>
      <c r="AG17" s="19">
        <f t="shared" si="9"/>
        <v>52335</v>
      </c>
      <c r="AH17" s="19">
        <f t="shared" si="10"/>
        <v>53775</v>
      </c>
      <c r="AI17" s="19">
        <f t="shared" si="10"/>
        <v>55254</v>
      </c>
      <c r="AJ17" s="94">
        <f t="shared" si="22"/>
        <v>55254</v>
      </c>
      <c r="AK17" s="75">
        <f t="shared" si="23"/>
        <v>58017</v>
      </c>
    </row>
    <row r="18" spans="1:37" s="69" customFormat="1" x14ac:dyDescent="0.25">
      <c r="A18" s="7">
        <v>12</v>
      </c>
      <c r="B18" s="102">
        <v>50118</v>
      </c>
      <c r="C18" s="12">
        <f t="shared" si="0"/>
        <v>50620</v>
      </c>
      <c r="D18" s="12">
        <f t="shared" si="0"/>
        <v>51127</v>
      </c>
      <c r="E18" s="19">
        <f t="shared" si="11"/>
        <v>51639</v>
      </c>
      <c r="F18" s="19">
        <f t="shared" si="12"/>
        <v>52414</v>
      </c>
      <c r="G18" s="19">
        <f t="shared" si="1"/>
        <v>53856</v>
      </c>
      <c r="H18" s="19">
        <f t="shared" si="1"/>
        <v>55338</v>
      </c>
      <c r="I18" s="19">
        <f t="shared" si="13"/>
        <v>55338</v>
      </c>
      <c r="J18" s="33">
        <f t="shared" si="14"/>
        <v>58105</v>
      </c>
      <c r="K18" s="102">
        <v>57347</v>
      </c>
      <c r="L18" s="12">
        <f t="shared" si="2"/>
        <v>57921</v>
      </c>
      <c r="M18" s="12">
        <f t="shared" si="2"/>
        <v>58501</v>
      </c>
      <c r="N18" s="19">
        <f t="shared" si="15"/>
        <v>59087</v>
      </c>
      <c r="O18" s="19">
        <f t="shared" si="3"/>
        <v>59974</v>
      </c>
      <c r="P18" s="19">
        <f t="shared" si="4"/>
        <v>61624</v>
      </c>
      <c r="Q18" s="19">
        <f t="shared" si="4"/>
        <v>63319</v>
      </c>
      <c r="R18" s="19">
        <f t="shared" si="16"/>
        <v>63319</v>
      </c>
      <c r="S18" s="33">
        <f t="shared" si="17"/>
        <v>66485</v>
      </c>
      <c r="T18" s="45">
        <v>53154</v>
      </c>
      <c r="U18" s="12">
        <f t="shared" si="5"/>
        <v>53686</v>
      </c>
      <c r="V18" s="12">
        <f t="shared" si="5"/>
        <v>54223</v>
      </c>
      <c r="W18" s="19">
        <f t="shared" si="18"/>
        <v>54766</v>
      </c>
      <c r="X18" s="19">
        <f t="shared" si="6"/>
        <v>55588</v>
      </c>
      <c r="Y18" s="19">
        <f t="shared" si="7"/>
        <v>57117</v>
      </c>
      <c r="Z18" s="19">
        <f t="shared" si="7"/>
        <v>58688</v>
      </c>
      <c r="AA18" s="19">
        <f t="shared" si="19"/>
        <v>58688</v>
      </c>
      <c r="AB18" s="24">
        <f t="shared" si="20"/>
        <v>61623</v>
      </c>
      <c r="AC18" s="102">
        <v>51178</v>
      </c>
      <c r="AD18" s="12">
        <f t="shared" si="8"/>
        <v>51690</v>
      </c>
      <c r="AE18" s="12">
        <f t="shared" si="8"/>
        <v>52207</v>
      </c>
      <c r="AF18" s="29">
        <f t="shared" si="21"/>
        <v>52730</v>
      </c>
      <c r="AG18" s="19">
        <f t="shared" si="9"/>
        <v>53521</v>
      </c>
      <c r="AH18" s="19">
        <f t="shared" si="10"/>
        <v>54993</v>
      </c>
      <c r="AI18" s="19">
        <f t="shared" si="10"/>
        <v>56506</v>
      </c>
      <c r="AJ18" s="94">
        <f t="shared" si="22"/>
        <v>56506</v>
      </c>
      <c r="AK18" s="75">
        <f t="shared" si="23"/>
        <v>59332</v>
      </c>
    </row>
    <row r="19" spans="1:37" s="69" customFormat="1" x14ac:dyDescent="0.25">
      <c r="A19" s="7">
        <v>13</v>
      </c>
      <c r="B19" s="102">
        <v>51372</v>
      </c>
      <c r="C19" s="12">
        <f t="shared" si="0"/>
        <v>51886</v>
      </c>
      <c r="D19" s="12">
        <f t="shared" si="0"/>
        <v>52405</v>
      </c>
      <c r="E19" s="19">
        <f t="shared" si="11"/>
        <v>52930</v>
      </c>
      <c r="F19" s="19">
        <f t="shared" si="12"/>
        <v>53724</v>
      </c>
      <c r="G19" s="19">
        <f t="shared" si="1"/>
        <v>55202</v>
      </c>
      <c r="H19" s="19">
        <f t="shared" si="1"/>
        <v>56721</v>
      </c>
      <c r="I19" s="19">
        <f t="shared" si="13"/>
        <v>56721</v>
      </c>
      <c r="J19" s="33">
        <f t="shared" si="14"/>
        <v>59558</v>
      </c>
      <c r="K19" s="102">
        <v>58600</v>
      </c>
      <c r="L19" s="12">
        <f t="shared" si="2"/>
        <v>59186</v>
      </c>
      <c r="M19" s="12">
        <f t="shared" si="2"/>
        <v>59778</v>
      </c>
      <c r="N19" s="19">
        <f t="shared" si="15"/>
        <v>60376</v>
      </c>
      <c r="O19" s="19">
        <f t="shared" si="3"/>
        <v>61282</v>
      </c>
      <c r="P19" s="19">
        <f t="shared" si="4"/>
        <v>62968</v>
      </c>
      <c r="Q19" s="19">
        <f t="shared" si="4"/>
        <v>64700</v>
      </c>
      <c r="R19" s="19">
        <f t="shared" si="16"/>
        <v>64700</v>
      </c>
      <c r="S19" s="33">
        <f t="shared" si="17"/>
        <v>67935</v>
      </c>
      <c r="T19" s="45">
        <v>54408</v>
      </c>
      <c r="U19" s="12">
        <f t="shared" si="5"/>
        <v>54953</v>
      </c>
      <c r="V19" s="12">
        <f t="shared" si="5"/>
        <v>55503</v>
      </c>
      <c r="W19" s="19">
        <f t="shared" si="18"/>
        <v>56059</v>
      </c>
      <c r="X19" s="19">
        <f t="shared" si="6"/>
        <v>56900</v>
      </c>
      <c r="Y19" s="19">
        <f t="shared" si="7"/>
        <v>58465</v>
      </c>
      <c r="Z19" s="19">
        <f t="shared" si="7"/>
        <v>60073</v>
      </c>
      <c r="AA19" s="19">
        <f t="shared" si="19"/>
        <v>60073</v>
      </c>
      <c r="AB19" s="24">
        <f t="shared" si="20"/>
        <v>63077</v>
      </c>
      <c r="AC19" s="102">
        <v>52431</v>
      </c>
      <c r="AD19" s="12">
        <f t="shared" si="8"/>
        <v>52956</v>
      </c>
      <c r="AE19" s="12">
        <f t="shared" si="8"/>
        <v>53486</v>
      </c>
      <c r="AF19" s="29">
        <f t="shared" si="21"/>
        <v>54021</v>
      </c>
      <c r="AG19" s="19">
        <f t="shared" si="9"/>
        <v>54832</v>
      </c>
      <c r="AH19" s="19">
        <f t="shared" si="10"/>
        <v>56340</v>
      </c>
      <c r="AI19" s="19">
        <f t="shared" si="10"/>
        <v>57890</v>
      </c>
      <c r="AJ19" s="94">
        <f t="shared" si="22"/>
        <v>57890</v>
      </c>
      <c r="AK19" s="75">
        <f t="shared" si="23"/>
        <v>60785</v>
      </c>
    </row>
    <row r="20" spans="1:37" s="69" customFormat="1" x14ac:dyDescent="0.25">
      <c r="A20" s="7">
        <v>14</v>
      </c>
      <c r="B20" s="102">
        <v>52653</v>
      </c>
      <c r="C20" s="12">
        <f t="shared" si="0"/>
        <v>53180</v>
      </c>
      <c r="D20" s="12">
        <f t="shared" si="0"/>
        <v>53712</v>
      </c>
      <c r="E20" s="19">
        <f t="shared" si="11"/>
        <v>54250</v>
      </c>
      <c r="F20" s="19">
        <f t="shared" si="12"/>
        <v>55064</v>
      </c>
      <c r="G20" s="19">
        <f t="shared" si="1"/>
        <v>56579</v>
      </c>
      <c r="H20" s="19">
        <f t="shared" si="1"/>
        <v>58135</v>
      </c>
      <c r="I20" s="19">
        <f t="shared" si="13"/>
        <v>58135</v>
      </c>
      <c r="J20" s="33">
        <f t="shared" si="14"/>
        <v>61042</v>
      </c>
      <c r="K20" s="102">
        <v>59880</v>
      </c>
      <c r="L20" s="12">
        <f t="shared" si="2"/>
        <v>60479</v>
      </c>
      <c r="M20" s="12">
        <f t="shared" si="2"/>
        <v>61084</v>
      </c>
      <c r="N20" s="19">
        <f t="shared" si="15"/>
        <v>61695</v>
      </c>
      <c r="O20" s="19">
        <f t="shared" si="3"/>
        <v>62621</v>
      </c>
      <c r="P20" s="19">
        <f t="shared" si="4"/>
        <v>64344</v>
      </c>
      <c r="Q20" s="19">
        <f t="shared" si="4"/>
        <v>66114</v>
      </c>
      <c r="R20" s="19">
        <f t="shared" si="16"/>
        <v>66114</v>
      </c>
      <c r="S20" s="33">
        <f t="shared" si="17"/>
        <v>69420</v>
      </c>
      <c r="T20" s="45">
        <v>55681</v>
      </c>
      <c r="U20" s="12">
        <f t="shared" si="5"/>
        <v>56238</v>
      </c>
      <c r="V20" s="12">
        <f t="shared" si="5"/>
        <v>56801</v>
      </c>
      <c r="W20" s="19">
        <f t="shared" si="18"/>
        <v>57370</v>
      </c>
      <c r="X20" s="19">
        <f t="shared" si="6"/>
        <v>58231</v>
      </c>
      <c r="Y20" s="19">
        <f t="shared" si="7"/>
        <v>59833</v>
      </c>
      <c r="Z20" s="19">
        <f t="shared" si="7"/>
        <v>61479</v>
      </c>
      <c r="AA20" s="19">
        <f t="shared" si="19"/>
        <v>61479</v>
      </c>
      <c r="AB20" s="24">
        <f t="shared" si="20"/>
        <v>64553</v>
      </c>
      <c r="AC20" s="102">
        <v>53709</v>
      </c>
      <c r="AD20" s="12">
        <f t="shared" si="8"/>
        <v>54247</v>
      </c>
      <c r="AE20" s="12">
        <f t="shared" si="8"/>
        <v>54790</v>
      </c>
      <c r="AF20" s="29">
        <f t="shared" si="21"/>
        <v>55338</v>
      </c>
      <c r="AG20" s="19">
        <f t="shared" si="9"/>
        <v>56169</v>
      </c>
      <c r="AH20" s="19">
        <f t="shared" si="10"/>
        <v>57714</v>
      </c>
      <c r="AI20" s="19">
        <f t="shared" si="10"/>
        <v>59302</v>
      </c>
      <c r="AJ20" s="94">
        <f t="shared" si="22"/>
        <v>59302</v>
      </c>
      <c r="AK20" s="75">
        <f t="shared" si="23"/>
        <v>62268</v>
      </c>
    </row>
    <row r="21" spans="1:37" s="69" customFormat="1" x14ac:dyDescent="0.25">
      <c r="A21" s="7">
        <v>15</v>
      </c>
      <c r="B21" s="102">
        <v>53963</v>
      </c>
      <c r="C21" s="12">
        <f t="shared" si="0"/>
        <v>54503</v>
      </c>
      <c r="D21" s="12">
        <f t="shared" si="0"/>
        <v>55049</v>
      </c>
      <c r="E21" s="19">
        <f t="shared" si="11"/>
        <v>55600</v>
      </c>
      <c r="F21" s="19">
        <f t="shared" si="12"/>
        <v>56434</v>
      </c>
      <c r="G21" s="19">
        <f t="shared" si="1"/>
        <v>57986</v>
      </c>
      <c r="H21" s="19">
        <f t="shared" si="1"/>
        <v>59581</v>
      </c>
      <c r="I21" s="19">
        <f t="shared" si="13"/>
        <v>59581</v>
      </c>
      <c r="J21" s="33">
        <f t="shared" si="14"/>
        <v>62561</v>
      </c>
      <c r="K21" s="102">
        <v>61186</v>
      </c>
      <c r="L21" s="12">
        <f t="shared" si="2"/>
        <v>61798</v>
      </c>
      <c r="M21" s="12">
        <f t="shared" si="2"/>
        <v>62416</v>
      </c>
      <c r="N21" s="19">
        <f t="shared" si="15"/>
        <v>63041</v>
      </c>
      <c r="O21" s="19">
        <f t="shared" si="3"/>
        <v>63987</v>
      </c>
      <c r="P21" s="19">
        <f t="shared" si="4"/>
        <v>65747</v>
      </c>
      <c r="Q21" s="19">
        <f t="shared" si="4"/>
        <v>67556</v>
      </c>
      <c r="R21" s="19">
        <f t="shared" si="16"/>
        <v>67556</v>
      </c>
      <c r="S21" s="33">
        <f t="shared" si="17"/>
        <v>70934</v>
      </c>
      <c r="T21" s="45">
        <v>56992</v>
      </c>
      <c r="U21" s="12">
        <f t="shared" si="5"/>
        <v>57562</v>
      </c>
      <c r="V21" s="12">
        <f t="shared" si="5"/>
        <v>58138</v>
      </c>
      <c r="W21" s="19">
        <f t="shared" si="18"/>
        <v>58720</v>
      </c>
      <c r="X21" s="19">
        <f t="shared" si="6"/>
        <v>59601</v>
      </c>
      <c r="Y21" s="19">
        <f t="shared" si="7"/>
        <v>61241</v>
      </c>
      <c r="Z21" s="19">
        <f t="shared" si="7"/>
        <v>62926</v>
      </c>
      <c r="AA21" s="19">
        <f t="shared" si="19"/>
        <v>62926</v>
      </c>
      <c r="AB21" s="24">
        <f t="shared" si="20"/>
        <v>66073</v>
      </c>
      <c r="AC21" s="102">
        <v>55015</v>
      </c>
      <c r="AD21" s="12">
        <f t="shared" si="8"/>
        <v>55566</v>
      </c>
      <c r="AE21" s="12">
        <f t="shared" si="8"/>
        <v>56122</v>
      </c>
      <c r="AF21" s="29">
        <f t="shared" si="21"/>
        <v>56684</v>
      </c>
      <c r="AG21" s="19">
        <f t="shared" si="9"/>
        <v>57535</v>
      </c>
      <c r="AH21" s="19">
        <f t="shared" si="10"/>
        <v>59118</v>
      </c>
      <c r="AI21" s="19">
        <f t="shared" si="10"/>
        <v>60744</v>
      </c>
      <c r="AJ21" s="94">
        <f t="shared" si="22"/>
        <v>60744</v>
      </c>
      <c r="AK21" s="75">
        <f t="shared" si="23"/>
        <v>63782</v>
      </c>
    </row>
    <row r="22" spans="1:37" s="69" customFormat="1" x14ac:dyDescent="0.25">
      <c r="A22" s="7">
        <v>16</v>
      </c>
      <c r="B22" s="102">
        <v>55397</v>
      </c>
      <c r="C22" s="12">
        <f t="shared" si="0"/>
        <v>55951</v>
      </c>
      <c r="D22" s="12">
        <f t="shared" si="0"/>
        <v>56511</v>
      </c>
      <c r="E22" s="19">
        <f t="shared" si="11"/>
        <v>57077</v>
      </c>
      <c r="F22" s="19">
        <f t="shared" si="12"/>
        <v>57934</v>
      </c>
      <c r="G22" s="19">
        <f t="shared" si="1"/>
        <v>59528</v>
      </c>
      <c r="H22" s="19">
        <f t="shared" si="1"/>
        <v>61166</v>
      </c>
      <c r="I22" s="19">
        <f t="shared" si="13"/>
        <v>61166</v>
      </c>
      <c r="J22" s="33">
        <f t="shared" si="14"/>
        <v>64225</v>
      </c>
      <c r="K22" s="102">
        <v>62626</v>
      </c>
      <c r="L22" s="12">
        <f t="shared" si="2"/>
        <v>63253</v>
      </c>
      <c r="M22" s="12">
        <f t="shared" si="2"/>
        <v>63886</v>
      </c>
      <c r="N22" s="19">
        <f t="shared" si="15"/>
        <v>64525</v>
      </c>
      <c r="O22" s="19">
        <f t="shared" si="3"/>
        <v>65493</v>
      </c>
      <c r="P22" s="19">
        <f t="shared" si="4"/>
        <v>67295</v>
      </c>
      <c r="Q22" s="19">
        <f t="shared" si="4"/>
        <v>69146</v>
      </c>
      <c r="R22" s="19">
        <f t="shared" si="16"/>
        <v>69146</v>
      </c>
      <c r="S22" s="33">
        <f t="shared" si="17"/>
        <v>72604</v>
      </c>
      <c r="T22" s="45">
        <v>58429</v>
      </c>
      <c r="U22" s="12">
        <f t="shared" si="5"/>
        <v>59014</v>
      </c>
      <c r="V22" s="12">
        <f t="shared" si="5"/>
        <v>59605</v>
      </c>
      <c r="W22" s="19">
        <f t="shared" si="18"/>
        <v>60202</v>
      </c>
      <c r="X22" s="19">
        <f t="shared" si="6"/>
        <v>61106</v>
      </c>
      <c r="Y22" s="19">
        <f t="shared" si="7"/>
        <v>62787</v>
      </c>
      <c r="Z22" s="19">
        <f t="shared" si="7"/>
        <v>64514</v>
      </c>
      <c r="AA22" s="19">
        <f t="shared" si="19"/>
        <v>64514</v>
      </c>
      <c r="AB22" s="24">
        <f t="shared" si="20"/>
        <v>67740</v>
      </c>
      <c r="AC22" s="102">
        <v>56455</v>
      </c>
      <c r="AD22" s="12">
        <f t="shared" si="8"/>
        <v>57020</v>
      </c>
      <c r="AE22" s="12">
        <f t="shared" si="8"/>
        <v>57591</v>
      </c>
      <c r="AF22" s="29">
        <f t="shared" si="21"/>
        <v>58167</v>
      </c>
      <c r="AG22" s="19">
        <f t="shared" si="9"/>
        <v>59040</v>
      </c>
      <c r="AH22" s="19">
        <f t="shared" si="10"/>
        <v>60664</v>
      </c>
      <c r="AI22" s="19">
        <f t="shared" si="10"/>
        <v>62333</v>
      </c>
      <c r="AJ22" s="94">
        <f t="shared" si="22"/>
        <v>62333</v>
      </c>
      <c r="AK22" s="75">
        <f t="shared" si="23"/>
        <v>65450</v>
      </c>
    </row>
    <row r="23" spans="1:37" s="69" customFormat="1" x14ac:dyDescent="0.25">
      <c r="A23" s="7">
        <v>17</v>
      </c>
      <c r="B23" s="102">
        <v>56670</v>
      </c>
      <c r="C23" s="12">
        <f t="shared" si="0"/>
        <v>57237</v>
      </c>
      <c r="D23" s="12">
        <f>ROUNDUP(C23*1.01,0)</f>
        <v>57810</v>
      </c>
      <c r="E23" s="19">
        <f t="shared" si="11"/>
        <v>58389</v>
      </c>
      <c r="F23" s="19">
        <f t="shared" si="12"/>
        <v>59265</v>
      </c>
      <c r="G23" s="19">
        <f t="shared" si="1"/>
        <v>60895</v>
      </c>
      <c r="H23" s="19">
        <f t="shared" si="1"/>
        <v>62570</v>
      </c>
      <c r="I23" s="19">
        <f t="shared" si="13"/>
        <v>62570</v>
      </c>
      <c r="J23" s="33">
        <f t="shared" si="14"/>
        <v>65699</v>
      </c>
      <c r="K23" s="102">
        <v>63900</v>
      </c>
      <c r="L23" s="12">
        <f t="shared" si="2"/>
        <v>64539</v>
      </c>
      <c r="M23" s="12">
        <f t="shared" si="2"/>
        <v>65185</v>
      </c>
      <c r="N23" s="19">
        <f t="shared" si="15"/>
        <v>65837</v>
      </c>
      <c r="O23" s="19">
        <f t="shared" si="3"/>
        <v>66825</v>
      </c>
      <c r="P23" s="19">
        <f t="shared" si="4"/>
        <v>68663</v>
      </c>
      <c r="Q23" s="19">
        <f t="shared" si="4"/>
        <v>70552</v>
      </c>
      <c r="R23" s="19">
        <f t="shared" si="16"/>
        <v>70552</v>
      </c>
      <c r="S23" s="33">
        <f t="shared" si="17"/>
        <v>74080</v>
      </c>
      <c r="T23" s="45">
        <v>59703</v>
      </c>
      <c r="U23" s="12">
        <f t="shared" si="5"/>
        <v>60301</v>
      </c>
      <c r="V23" s="12">
        <f t="shared" si="5"/>
        <v>60905</v>
      </c>
      <c r="W23" s="19">
        <f t="shared" si="18"/>
        <v>61515</v>
      </c>
      <c r="X23" s="19">
        <f t="shared" si="6"/>
        <v>62438</v>
      </c>
      <c r="Y23" s="19">
        <f t="shared" si="7"/>
        <v>64156</v>
      </c>
      <c r="Z23" s="19">
        <f t="shared" si="7"/>
        <v>65921</v>
      </c>
      <c r="AA23" s="19">
        <f t="shared" si="19"/>
        <v>65921</v>
      </c>
      <c r="AB23" s="24">
        <f t="shared" si="20"/>
        <v>69218</v>
      </c>
      <c r="AC23" s="102">
        <v>57734</v>
      </c>
      <c r="AD23" s="12">
        <f t="shared" si="8"/>
        <v>58312</v>
      </c>
      <c r="AE23" s="12">
        <f t="shared" si="8"/>
        <v>58896</v>
      </c>
      <c r="AF23" s="29">
        <f t="shared" si="21"/>
        <v>59485</v>
      </c>
      <c r="AG23" s="19">
        <f t="shared" si="9"/>
        <v>60378</v>
      </c>
      <c r="AH23" s="19">
        <f t="shared" si="10"/>
        <v>62039</v>
      </c>
      <c r="AI23" s="19">
        <f t="shared" si="10"/>
        <v>63746</v>
      </c>
      <c r="AJ23" s="94">
        <f t="shared" si="22"/>
        <v>63746</v>
      </c>
      <c r="AK23" s="75">
        <f t="shared" si="23"/>
        <v>66934</v>
      </c>
    </row>
    <row r="24" spans="1:37" s="69" customFormat="1" ht="12.6" thickBot="1" x14ac:dyDescent="0.3">
      <c r="A24" s="8" t="s">
        <v>3</v>
      </c>
      <c r="B24" s="104">
        <v>58096</v>
      </c>
      <c r="C24" s="13">
        <f>SUM(B24)</f>
        <v>58096</v>
      </c>
      <c r="D24" s="16">
        <f>ROUNDUP(C24*1.01,0)</f>
        <v>58677</v>
      </c>
      <c r="E24" s="20">
        <f t="shared" si="11"/>
        <v>59264</v>
      </c>
      <c r="F24" s="20">
        <f t="shared" si="12"/>
        <v>60153</v>
      </c>
      <c r="G24" s="20">
        <f t="shared" si="1"/>
        <v>61808</v>
      </c>
      <c r="H24" s="20">
        <f t="shared" si="1"/>
        <v>63508</v>
      </c>
      <c r="I24" s="20">
        <f t="shared" si="13"/>
        <v>63508</v>
      </c>
      <c r="J24" s="34">
        <f t="shared" si="14"/>
        <v>66684</v>
      </c>
      <c r="K24" s="104">
        <v>65324</v>
      </c>
      <c r="L24" s="13">
        <f>SUM(K24)</f>
        <v>65324</v>
      </c>
      <c r="M24" s="16">
        <f t="shared" si="2"/>
        <v>65978</v>
      </c>
      <c r="N24" s="20">
        <f t="shared" si="15"/>
        <v>66638</v>
      </c>
      <c r="O24" s="20">
        <f t="shared" si="3"/>
        <v>67638</v>
      </c>
      <c r="P24" s="20">
        <f t="shared" si="4"/>
        <v>69499</v>
      </c>
      <c r="Q24" s="20">
        <f t="shared" si="4"/>
        <v>71411</v>
      </c>
      <c r="R24" s="20">
        <f t="shared" si="16"/>
        <v>71411</v>
      </c>
      <c r="S24" s="34">
        <f t="shared" si="17"/>
        <v>74982</v>
      </c>
      <c r="T24" s="15">
        <v>61131</v>
      </c>
      <c r="U24" s="13">
        <f>SUM(T24)</f>
        <v>61131</v>
      </c>
      <c r="V24" s="16">
        <f t="shared" si="5"/>
        <v>61743</v>
      </c>
      <c r="W24" s="20">
        <f t="shared" si="18"/>
        <v>62361</v>
      </c>
      <c r="X24" s="20">
        <f t="shared" si="6"/>
        <v>63297</v>
      </c>
      <c r="Y24" s="20">
        <f t="shared" si="7"/>
        <v>65038</v>
      </c>
      <c r="Z24" s="20">
        <f t="shared" si="7"/>
        <v>66827</v>
      </c>
      <c r="AA24" s="20">
        <f t="shared" si="19"/>
        <v>66827</v>
      </c>
      <c r="AB24" s="25">
        <f t="shared" si="20"/>
        <v>70169</v>
      </c>
      <c r="AC24" s="104">
        <v>59151</v>
      </c>
      <c r="AD24" s="13">
        <f>SUM(AC24)</f>
        <v>59151</v>
      </c>
      <c r="AE24" s="16">
        <f>ROUNDUP(AD24*1.01,0)</f>
        <v>59743</v>
      </c>
      <c r="AF24" s="30">
        <f t="shared" si="21"/>
        <v>60341</v>
      </c>
      <c r="AG24" s="20">
        <f t="shared" si="9"/>
        <v>61247</v>
      </c>
      <c r="AH24" s="20">
        <f t="shared" si="10"/>
        <v>62932</v>
      </c>
      <c r="AI24" s="20">
        <f t="shared" si="10"/>
        <v>64663</v>
      </c>
      <c r="AJ24" s="105">
        <f t="shared" si="22"/>
        <v>64663</v>
      </c>
      <c r="AK24" s="76">
        <f t="shared" si="23"/>
        <v>67897</v>
      </c>
    </row>
    <row r="25" spans="1:37" s="69" customFormat="1" ht="12.6" thickBot="1" x14ac:dyDescent="0.3">
      <c r="A25" s="80"/>
      <c r="B25" s="46"/>
      <c r="C25" s="14"/>
      <c r="D25" s="12"/>
      <c r="E25" s="19"/>
      <c r="F25" s="24"/>
      <c r="G25" s="24"/>
      <c r="H25" s="19"/>
      <c r="I25" s="19"/>
      <c r="J25" s="24"/>
      <c r="K25" s="46"/>
      <c r="L25" s="14"/>
      <c r="M25" s="81"/>
      <c r="N25" s="19"/>
      <c r="O25" s="24"/>
      <c r="P25" s="24"/>
      <c r="Q25" s="19"/>
      <c r="R25" s="24"/>
      <c r="S25" s="24"/>
      <c r="T25" s="46"/>
      <c r="U25" s="14"/>
      <c r="V25" s="81"/>
      <c r="W25" s="19"/>
      <c r="X25" s="24"/>
      <c r="Y25" s="24"/>
      <c r="Z25" s="19"/>
      <c r="AA25" s="24"/>
      <c r="AB25" s="24"/>
      <c r="AC25" s="46"/>
      <c r="AD25" s="14"/>
      <c r="AE25" s="81"/>
      <c r="AF25" s="43"/>
      <c r="AG25" s="31"/>
      <c r="AH25" s="31"/>
      <c r="AI25" s="87"/>
      <c r="AJ25" s="91"/>
    </row>
    <row r="26" spans="1:37" s="69" customFormat="1" ht="15" customHeight="1" thickBot="1" x14ac:dyDescent="0.3">
      <c r="A26" s="144" t="s">
        <v>20</v>
      </c>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6"/>
    </row>
    <row r="27" spans="1:37" s="69" customFormat="1" ht="13.95" customHeight="1" x14ac:dyDescent="0.25">
      <c r="A27" s="6"/>
      <c r="B27" s="141" t="s">
        <v>39</v>
      </c>
      <c r="C27" s="142"/>
      <c r="D27" s="142"/>
      <c r="E27" s="142"/>
      <c r="F27" s="142"/>
      <c r="G27" s="142"/>
      <c r="H27" s="142"/>
      <c r="I27" s="142"/>
      <c r="J27" s="143"/>
      <c r="K27" s="142" t="s">
        <v>0</v>
      </c>
      <c r="L27" s="142"/>
      <c r="M27" s="142"/>
      <c r="N27" s="142"/>
      <c r="O27" s="142"/>
      <c r="P27" s="142"/>
      <c r="Q27" s="142"/>
      <c r="R27" s="142"/>
      <c r="S27" s="142"/>
      <c r="T27" s="141" t="s">
        <v>1</v>
      </c>
      <c r="U27" s="142"/>
      <c r="V27" s="142"/>
      <c r="W27" s="142"/>
      <c r="X27" s="142"/>
      <c r="Y27" s="142"/>
      <c r="Z27" s="142"/>
      <c r="AA27" s="142"/>
      <c r="AB27" s="143"/>
      <c r="AC27" s="142" t="s">
        <v>2</v>
      </c>
      <c r="AD27" s="142"/>
      <c r="AE27" s="142"/>
      <c r="AF27" s="142"/>
      <c r="AG27" s="142"/>
      <c r="AH27" s="142"/>
      <c r="AI27" s="142"/>
      <c r="AJ27" s="142"/>
      <c r="AK27" s="143"/>
    </row>
    <row r="28" spans="1:37" s="79" customFormat="1" ht="12.6" thickBot="1" x14ac:dyDescent="0.3">
      <c r="A28" s="7"/>
      <c r="B28" s="99">
        <v>2014</v>
      </c>
      <c r="C28" s="96">
        <v>2015</v>
      </c>
      <c r="D28" s="96">
        <v>2016</v>
      </c>
      <c r="E28" s="97">
        <v>2017</v>
      </c>
      <c r="F28" s="97">
        <v>2018</v>
      </c>
      <c r="G28" s="97">
        <v>2019</v>
      </c>
      <c r="H28" s="98">
        <v>2020</v>
      </c>
      <c r="I28" s="98">
        <v>2021</v>
      </c>
      <c r="J28" s="100">
        <v>2022</v>
      </c>
      <c r="K28" s="96">
        <v>2014</v>
      </c>
      <c r="L28" s="96">
        <v>2015</v>
      </c>
      <c r="M28" s="96">
        <v>2016</v>
      </c>
      <c r="N28" s="97">
        <v>2017</v>
      </c>
      <c r="O28" s="97">
        <v>2018</v>
      </c>
      <c r="P28" s="97">
        <v>2019</v>
      </c>
      <c r="Q28" s="98">
        <v>2020</v>
      </c>
      <c r="R28" s="98">
        <v>2021</v>
      </c>
      <c r="S28" s="122">
        <v>2022</v>
      </c>
      <c r="T28" s="99">
        <v>2014</v>
      </c>
      <c r="U28" s="96">
        <v>2015</v>
      </c>
      <c r="V28" s="96">
        <v>2016</v>
      </c>
      <c r="W28" s="97">
        <v>2017</v>
      </c>
      <c r="X28" s="97">
        <v>2018</v>
      </c>
      <c r="Y28" s="97">
        <v>2019</v>
      </c>
      <c r="Z28" s="98">
        <v>2020</v>
      </c>
      <c r="AA28" s="98">
        <v>2021</v>
      </c>
      <c r="AB28" s="100">
        <v>2022</v>
      </c>
      <c r="AC28" s="96">
        <v>2014</v>
      </c>
      <c r="AD28" s="96">
        <v>2015</v>
      </c>
      <c r="AE28" s="96">
        <v>2016</v>
      </c>
      <c r="AF28" s="97">
        <v>2017</v>
      </c>
      <c r="AG28" s="97">
        <v>2018</v>
      </c>
      <c r="AH28" s="97">
        <v>2019</v>
      </c>
      <c r="AI28" s="98">
        <v>2020</v>
      </c>
      <c r="AJ28" s="98">
        <v>2021</v>
      </c>
      <c r="AK28" s="100">
        <v>2022</v>
      </c>
    </row>
    <row r="29" spans="1:37" s="69" customFormat="1" x14ac:dyDescent="0.25">
      <c r="A29" s="7">
        <v>8</v>
      </c>
      <c r="B29" s="102">
        <v>45421</v>
      </c>
      <c r="C29" s="12">
        <f t="shared" ref="C29:C38" si="24">ROUNDUP(B29*1.01,0)</f>
        <v>45876</v>
      </c>
      <c r="D29" s="12">
        <f t="shared" ref="D29:D37" si="25">ROUNDUP(C29*1.01,0)</f>
        <v>46335</v>
      </c>
      <c r="E29" s="19">
        <f>ROUNDUP(D29*1.01,0)</f>
        <v>46799</v>
      </c>
      <c r="F29" s="19">
        <f t="shared" ref="F29:F42" si="26">ROUNDUP(E29*1.015,0)</f>
        <v>47501</v>
      </c>
      <c r="G29" s="19">
        <f t="shared" ref="G29:H42" si="27">ROUNDUP(F29*1.0275,0)</f>
        <v>48808</v>
      </c>
      <c r="H29" s="19">
        <f t="shared" si="27"/>
        <v>50151</v>
      </c>
      <c r="I29" s="19">
        <f>H29</f>
        <v>50151</v>
      </c>
      <c r="J29" s="33">
        <f>ROUNDUP(I29*1.05,0)</f>
        <v>52659</v>
      </c>
      <c r="K29" s="45">
        <v>52650</v>
      </c>
      <c r="L29" s="12">
        <f t="shared" ref="L29:L38" si="28">ROUNDUP(K29*1.01,0)</f>
        <v>53177</v>
      </c>
      <c r="M29" s="12">
        <f t="shared" ref="M29:M38" si="29">ROUNDUP(L29*1.01,0)</f>
        <v>53709</v>
      </c>
      <c r="N29" s="19">
        <f>ROUNDUP(M29*1.01,0)</f>
        <v>54247</v>
      </c>
      <c r="O29" s="19">
        <f t="shared" ref="O29:O42" si="30">ROUNDUP(N29*1.015,0)</f>
        <v>55061</v>
      </c>
      <c r="P29" s="19">
        <f t="shared" ref="P29:Q42" si="31">ROUNDUP(O29*1.0275,0)</f>
        <v>56576</v>
      </c>
      <c r="Q29" s="19">
        <f t="shared" si="31"/>
        <v>58132</v>
      </c>
      <c r="R29" s="19">
        <f>Q29</f>
        <v>58132</v>
      </c>
      <c r="S29" s="24">
        <f>ROUNDUP(R29*1.05,0)</f>
        <v>61039</v>
      </c>
      <c r="T29" s="102">
        <v>48454</v>
      </c>
      <c r="U29" s="12">
        <f t="shared" ref="U29:U38" si="32">ROUNDUP(T29*1.01,0)</f>
        <v>48939</v>
      </c>
      <c r="V29" s="12">
        <f t="shared" ref="V29:V38" si="33">ROUNDUP(U29*1.01,0)</f>
        <v>49429</v>
      </c>
      <c r="W29" s="19">
        <f>ROUNDUP(V29*1.01,0)</f>
        <v>49924</v>
      </c>
      <c r="X29" s="19">
        <f t="shared" ref="X29:X42" si="34">ROUNDUP(W29*1.015,0)</f>
        <v>50673</v>
      </c>
      <c r="Y29" s="19">
        <f t="shared" ref="Y29:Z42" si="35">ROUNDUP(X29*1.0275,0)</f>
        <v>52067</v>
      </c>
      <c r="Z29" s="19">
        <f t="shared" si="35"/>
        <v>53499</v>
      </c>
      <c r="AA29" s="19">
        <f>Z29</f>
        <v>53499</v>
      </c>
      <c r="AB29" s="33">
        <f>ROUNDUP(AA29*1.05,0)</f>
        <v>56174</v>
      </c>
      <c r="AC29" s="45">
        <v>46474</v>
      </c>
      <c r="AD29" s="12">
        <f t="shared" ref="AD29:AD38" si="36">ROUNDUP(AC29*1.01,0)</f>
        <v>46939</v>
      </c>
      <c r="AE29" s="12">
        <f t="shared" ref="AE29:AE38" si="37">ROUNDUP(AD29*1.01,0)</f>
        <v>47409</v>
      </c>
      <c r="AF29" s="29">
        <f>ROUNDUP(AE29*1.01,0)</f>
        <v>47884</v>
      </c>
      <c r="AG29" s="19">
        <f t="shared" ref="AG29:AG42" si="38">ROUNDUP(AF29*1.015,0)</f>
        <v>48603</v>
      </c>
      <c r="AH29" s="19">
        <f t="shared" ref="AH29:AI42" si="39">ROUNDUP(AG29*1.0275,0)</f>
        <v>49940</v>
      </c>
      <c r="AI29" s="19">
        <f t="shared" si="39"/>
        <v>51314</v>
      </c>
      <c r="AJ29" s="94">
        <f>AI29</f>
        <v>51314</v>
      </c>
      <c r="AK29" s="75">
        <f>ROUNDUP(AJ29*1.05,0)</f>
        <v>53880</v>
      </c>
    </row>
    <row r="30" spans="1:37" s="69" customFormat="1" x14ac:dyDescent="0.25">
      <c r="A30" s="7">
        <v>9</v>
      </c>
      <c r="B30" s="102">
        <v>46555</v>
      </c>
      <c r="C30" s="12">
        <f t="shared" si="24"/>
        <v>47021</v>
      </c>
      <c r="D30" s="12">
        <f t="shared" si="25"/>
        <v>47492</v>
      </c>
      <c r="E30" s="19">
        <f t="shared" ref="E30:E42" si="40">ROUNDUP(D30*1.01,0)</f>
        <v>47967</v>
      </c>
      <c r="F30" s="19">
        <f t="shared" si="26"/>
        <v>48687</v>
      </c>
      <c r="G30" s="19">
        <f t="shared" si="27"/>
        <v>50026</v>
      </c>
      <c r="H30" s="19">
        <f t="shared" si="27"/>
        <v>51402</v>
      </c>
      <c r="I30" s="19">
        <f t="shared" ref="I30:I42" si="41">H30</f>
        <v>51402</v>
      </c>
      <c r="J30" s="33">
        <f t="shared" ref="J30:J42" si="42">ROUNDUP(I30*1.05,0)</f>
        <v>53973</v>
      </c>
      <c r="K30" s="45">
        <v>53780</v>
      </c>
      <c r="L30" s="12">
        <f t="shared" si="28"/>
        <v>54318</v>
      </c>
      <c r="M30" s="12">
        <f t="shared" si="29"/>
        <v>54862</v>
      </c>
      <c r="N30" s="19">
        <f t="shared" ref="N30:N42" si="43">ROUNDUP(M30*1.01,0)</f>
        <v>55411</v>
      </c>
      <c r="O30" s="19">
        <f t="shared" si="30"/>
        <v>56243</v>
      </c>
      <c r="P30" s="19">
        <f t="shared" si="31"/>
        <v>57790</v>
      </c>
      <c r="Q30" s="19">
        <f t="shared" si="31"/>
        <v>59380</v>
      </c>
      <c r="R30" s="19">
        <f t="shared" ref="R30:R42" si="44">Q30</f>
        <v>59380</v>
      </c>
      <c r="S30" s="24">
        <f t="shared" ref="S30:S42" si="45">ROUNDUP(R30*1.05,0)</f>
        <v>62349</v>
      </c>
      <c r="T30" s="102">
        <v>49587</v>
      </c>
      <c r="U30" s="12">
        <f t="shared" si="32"/>
        <v>50083</v>
      </c>
      <c r="V30" s="12">
        <f t="shared" si="33"/>
        <v>50584</v>
      </c>
      <c r="W30" s="19">
        <f t="shared" ref="W30:W42" si="46">ROUNDUP(V30*1.01,0)</f>
        <v>51090</v>
      </c>
      <c r="X30" s="19">
        <f t="shared" si="34"/>
        <v>51857</v>
      </c>
      <c r="Y30" s="19">
        <f t="shared" si="35"/>
        <v>53284</v>
      </c>
      <c r="Z30" s="19">
        <f t="shared" si="35"/>
        <v>54750</v>
      </c>
      <c r="AA30" s="19">
        <f t="shared" ref="AA30:AA42" si="47">Z30</f>
        <v>54750</v>
      </c>
      <c r="AB30" s="33">
        <f t="shared" ref="AB30:AB42" si="48">ROUNDUP(AA30*1.05,0)</f>
        <v>57488</v>
      </c>
      <c r="AC30" s="45">
        <v>47611</v>
      </c>
      <c r="AD30" s="12">
        <f t="shared" si="36"/>
        <v>48088</v>
      </c>
      <c r="AE30" s="12">
        <f t="shared" si="37"/>
        <v>48569</v>
      </c>
      <c r="AF30" s="29">
        <f t="shared" ref="AF30:AF42" si="49">ROUNDUP(AE30*1.01,0)</f>
        <v>49055</v>
      </c>
      <c r="AG30" s="19">
        <f t="shared" si="38"/>
        <v>49791</v>
      </c>
      <c r="AH30" s="19">
        <f t="shared" si="39"/>
        <v>51161</v>
      </c>
      <c r="AI30" s="19">
        <f t="shared" si="39"/>
        <v>52568</v>
      </c>
      <c r="AJ30" s="94">
        <f t="shared" ref="AJ30:AJ42" si="50">AI30</f>
        <v>52568</v>
      </c>
      <c r="AK30" s="75">
        <f t="shared" ref="AK30:AK42" si="51">ROUNDUP(AJ30*1.05,0)</f>
        <v>55197</v>
      </c>
    </row>
    <row r="31" spans="1:37" s="69" customFormat="1" x14ac:dyDescent="0.25">
      <c r="A31" s="7">
        <v>10</v>
      </c>
      <c r="B31" s="102">
        <v>47750</v>
      </c>
      <c r="C31" s="12">
        <f t="shared" si="24"/>
        <v>48228</v>
      </c>
      <c r="D31" s="12">
        <f t="shared" si="25"/>
        <v>48711</v>
      </c>
      <c r="E31" s="19">
        <f t="shared" si="40"/>
        <v>49199</v>
      </c>
      <c r="F31" s="19">
        <f t="shared" si="26"/>
        <v>49937</v>
      </c>
      <c r="G31" s="19">
        <f t="shared" si="27"/>
        <v>51311</v>
      </c>
      <c r="H31" s="19">
        <f t="shared" si="27"/>
        <v>52723</v>
      </c>
      <c r="I31" s="19">
        <f t="shared" si="41"/>
        <v>52723</v>
      </c>
      <c r="J31" s="33">
        <f t="shared" si="42"/>
        <v>55360</v>
      </c>
      <c r="K31" s="45">
        <v>54977</v>
      </c>
      <c r="L31" s="12">
        <f t="shared" si="28"/>
        <v>55527</v>
      </c>
      <c r="M31" s="12">
        <f t="shared" si="29"/>
        <v>56083</v>
      </c>
      <c r="N31" s="19">
        <f t="shared" si="43"/>
        <v>56644</v>
      </c>
      <c r="O31" s="19">
        <f t="shared" si="30"/>
        <v>57494</v>
      </c>
      <c r="P31" s="19">
        <f t="shared" si="31"/>
        <v>59076</v>
      </c>
      <c r="Q31" s="19">
        <f t="shared" si="31"/>
        <v>60701</v>
      </c>
      <c r="R31" s="19">
        <f t="shared" si="44"/>
        <v>60701</v>
      </c>
      <c r="S31" s="24">
        <f t="shared" si="45"/>
        <v>63737</v>
      </c>
      <c r="T31" s="102">
        <v>50785</v>
      </c>
      <c r="U31" s="12">
        <f t="shared" si="32"/>
        <v>51293</v>
      </c>
      <c r="V31" s="12">
        <f t="shared" si="33"/>
        <v>51806</v>
      </c>
      <c r="W31" s="19">
        <f t="shared" si="46"/>
        <v>52325</v>
      </c>
      <c r="X31" s="19">
        <f t="shared" si="34"/>
        <v>53110</v>
      </c>
      <c r="Y31" s="19">
        <f t="shared" si="35"/>
        <v>54571</v>
      </c>
      <c r="Z31" s="19">
        <f t="shared" si="35"/>
        <v>56072</v>
      </c>
      <c r="AA31" s="19">
        <f t="shared" si="47"/>
        <v>56072</v>
      </c>
      <c r="AB31" s="33">
        <f t="shared" si="48"/>
        <v>58876</v>
      </c>
      <c r="AC31" s="45">
        <v>48806</v>
      </c>
      <c r="AD31" s="12">
        <f t="shared" si="36"/>
        <v>49295</v>
      </c>
      <c r="AE31" s="12">
        <f t="shared" si="37"/>
        <v>49788</v>
      </c>
      <c r="AF31" s="29">
        <f t="shared" si="49"/>
        <v>50286</v>
      </c>
      <c r="AG31" s="19">
        <f t="shared" si="38"/>
        <v>51041</v>
      </c>
      <c r="AH31" s="19">
        <f t="shared" si="39"/>
        <v>52445</v>
      </c>
      <c r="AI31" s="19">
        <f t="shared" si="39"/>
        <v>53888</v>
      </c>
      <c r="AJ31" s="94">
        <f t="shared" si="50"/>
        <v>53888</v>
      </c>
      <c r="AK31" s="75">
        <f t="shared" si="51"/>
        <v>56583</v>
      </c>
    </row>
    <row r="32" spans="1:37" s="69" customFormat="1" x14ac:dyDescent="0.25">
      <c r="A32" s="7">
        <v>11</v>
      </c>
      <c r="B32" s="102">
        <v>48991</v>
      </c>
      <c r="C32" s="12">
        <f t="shared" si="24"/>
        <v>49481</v>
      </c>
      <c r="D32" s="12">
        <f t="shared" si="25"/>
        <v>49976</v>
      </c>
      <c r="E32" s="19">
        <f t="shared" si="40"/>
        <v>50476</v>
      </c>
      <c r="F32" s="19">
        <f t="shared" si="26"/>
        <v>51234</v>
      </c>
      <c r="G32" s="19">
        <f t="shared" si="27"/>
        <v>52643</v>
      </c>
      <c r="H32" s="19">
        <f t="shared" si="27"/>
        <v>54091</v>
      </c>
      <c r="I32" s="19">
        <f t="shared" si="41"/>
        <v>54091</v>
      </c>
      <c r="J32" s="33">
        <f t="shared" si="42"/>
        <v>56796</v>
      </c>
      <c r="K32" s="45">
        <v>56213</v>
      </c>
      <c r="L32" s="12">
        <f t="shared" si="28"/>
        <v>56776</v>
      </c>
      <c r="M32" s="12">
        <f t="shared" si="29"/>
        <v>57344</v>
      </c>
      <c r="N32" s="19">
        <f t="shared" si="43"/>
        <v>57918</v>
      </c>
      <c r="O32" s="19">
        <f t="shared" si="30"/>
        <v>58787</v>
      </c>
      <c r="P32" s="19">
        <f t="shared" si="31"/>
        <v>60404</v>
      </c>
      <c r="Q32" s="19">
        <f t="shared" si="31"/>
        <v>62066</v>
      </c>
      <c r="R32" s="19">
        <f t="shared" si="44"/>
        <v>62066</v>
      </c>
      <c r="S32" s="24">
        <f t="shared" si="45"/>
        <v>65170</v>
      </c>
      <c r="T32" s="102">
        <v>52019</v>
      </c>
      <c r="U32" s="12">
        <f t="shared" si="32"/>
        <v>52540</v>
      </c>
      <c r="V32" s="12">
        <f t="shared" si="33"/>
        <v>53066</v>
      </c>
      <c r="W32" s="19">
        <f t="shared" si="46"/>
        <v>53597</v>
      </c>
      <c r="X32" s="19">
        <f t="shared" si="34"/>
        <v>54401</v>
      </c>
      <c r="Y32" s="19">
        <f t="shared" si="35"/>
        <v>55898</v>
      </c>
      <c r="Z32" s="19">
        <f t="shared" si="35"/>
        <v>57436</v>
      </c>
      <c r="AA32" s="19">
        <f t="shared" si="47"/>
        <v>57436</v>
      </c>
      <c r="AB32" s="33">
        <f t="shared" si="48"/>
        <v>60308</v>
      </c>
      <c r="AC32" s="45">
        <v>50043</v>
      </c>
      <c r="AD32" s="12">
        <f t="shared" si="36"/>
        <v>50544</v>
      </c>
      <c r="AE32" s="12">
        <f t="shared" si="37"/>
        <v>51050</v>
      </c>
      <c r="AF32" s="29">
        <f t="shared" si="49"/>
        <v>51561</v>
      </c>
      <c r="AG32" s="19">
        <f t="shared" si="38"/>
        <v>52335</v>
      </c>
      <c r="AH32" s="19">
        <f t="shared" si="39"/>
        <v>53775</v>
      </c>
      <c r="AI32" s="19">
        <f t="shared" si="39"/>
        <v>55254</v>
      </c>
      <c r="AJ32" s="94">
        <f t="shared" si="50"/>
        <v>55254</v>
      </c>
      <c r="AK32" s="75">
        <f t="shared" si="51"/>
        <v>58017</v>
      </c>
    </row>
    <row r="33" spans="1:37" s="69" customFormat="1" x14ac:dyDescent="0.25">
      <c r="A33" s="7">
        <v>12</v>
      </c>
      <c r="B33" s="102">
        <v>50118</v>
      </c>
      <c r="C33" s="12">
        <f t="shared" si="24"/>
        <v>50620</v>
      </c>
      <c r="D33" s="12">
        <f t="shared" si="25"/>
        <v>51127</v>
      </c>
      <c r="E33" s="19">
        <f t="shared" si="40"/>
        <v>51639</v>
      </c>
      <c r="F33" s="19">
        <f t="shared" si="26"/>
        <v>52414</v>
      </c>
      <c r="G33" s="19">
        <f t="shared" si="27"/>
        <v>53856</v>
      </c>
      <c r="H33" s="19">
        <f t="shared" si="27"/>
        <v>55338</v>
      </c>
      <c r="I33" s="19">
        <f t="shared" si="41"/>
        <v>55338</v>
      </c>
      <c r="J33" s="33">
        <f t="shared" si="42"/>
        <v>58105</v>
      </c>
      <c r="K33" s="45">
        <v>57347</v>
      </c>
      <c r="L33" s="12">
        <f t="shared" si="28"/>
        <v>57921</v>
      </c>
      <c r="M33" s="12">
        <f t="shared" si="29"/>
        <v>58501</v>
      </c>
      <c r="N33" s="19">
        <f t="shared" si="43"/>
        <v>59087</v>
      </c>
      <c r="O33" s="19">
        <f t="shared" si="30"/>
        <v>59974</v>
      </c>
      <c r="P33" s="19">
        <f t="shared" si="31"/>
        <v>61624</v>
      </c>
      <c r="Q33" s="19">
        <f t="shared" si="31"/>
        <v>63319</v>
      </c>
      <c r="R33" s="19">
        <f t="shared" si="44"/>
        <v>63319</v>
      </c>
      <c r="S33" s="24">
        <f t="shared" si="45"/>
        <v>66485</v>
      </c>
      <c r="T33" s="102">
        <v>53154</v>
      </c>
      <c r="U33" s="12">
        <f t="shared" si="32"/>
        <v>53686</v>
      </c>
      <c r="V33" s="12">
        <f t="shared" si="33"/>
        <v>54223</v>
      </c>
      <c r="W33" s="19">
        <f t="shared" si="46"/>
        <v>54766</v>
      </c>
      <c r="X33" s="19">
        <f t="shared" si="34"/>
        <v>55588</v>
      </c>
      <c r="Y33" s="19">
        <f t="shared" si="35"/>
        <v>57117</v>
      </c>
      <c r="Z33" s="19">
        <f t="shared" si="35"/>
        <v>58688</v>
      </c>
      <c r="AA33" s="19">
        <f t="shared" si="47"/>
        <v>58688</v>
      </c>
      <c r="AB33" s="33">
        <f t="shared" si="48"/>
        <v>61623</v>
      </c>
      <c r="AC33" s="45">
        <v>51178</v>
      </c>
      <c r="AD33" s="12">
        <f t="shared" si="36"/>
        <v>51690</v>
      </c>
      <c r="AE33" s="12">
        <f t="shared" si="37"/>
        <v>52207</v>
      </c>
      <c r="AF33" s="29">
        <f t="shared" si="49"/>
        <v>52730</v>
      </c>
      <c r="AG33" s="19">
        <f t="shared" si="38"/>
        <v>53521</v>
      </c>
      <c r="AH33" s="19">
        <f t="shared" si="39"/>
        <v>54993</v>
      </c>
      <c r="AI33" s="19">
        <f t="shared" si="39"/>
        <v>56506</v>
      </c>
      <c r="AJ33" s="94">
        <f t="shared" si="50"/>
        <v>56506</v>
      </c>
      <c r="AK33" s="75">
        <f t="shared" si="51"/>
        <v>59332</v>
      </c>
    </row>
    <row r="34" spans="1:37" s="69" customFormat="1" x14ac:dyDescent="0.25">
      <c r="A34" s="7">
        <v>13</v>
      </c>
      <c r="B34" s="102">
        <v>51372</v>
      </c>
      <c r="C34" s="12">
        <f t="shared" si="24"/>
        <v>51886</v>
      </c>
      <c r="D34" s="12">
        <f t="shared" si="25"/>
        <v>52405</v>
      </c>
      <c r="E34" s="19">
        <f t="shared" si="40"/>
        <v>52930</v>
      </c>
      <c r="F34" s="19">
        <f t="shared" si="26"/>
        <v>53724</v>
      </c>
      <c r="G34" s="19">
        <f t="shared" si="27"/>
        <v>55202</v>
      </c>
      <c r="H34" s="19">
        <f t="shared" si="27"/>
        <v>56721</v>
      </c>
      <c r="I34" s="19">
        <f t="shared" si="41"/>
        <v>56721</v>
      </c>
      <c r="J34" s="33">
        <f t="shared" si="42"/>
        <v>59558</v>
      </c>
      <c r="K34" s="45">
        <v>58600</v>
      </c>
      <c r="L34" s="12">
        <f t="shared" si="28"/>
        <v>59186</v>
      </c>
      <c r="M34" s="12">
        <f t="shared" si="29"/>
        <v>59778</v>
      </c>
      <c r="N34" s="19">
        <f t="shared" si="43"/>
        <v>60376</v>
      </c>
      <c r="O34" s="19">
        <f t="shared" si="30"/>
        <v>61282</v>
      </c>
      <c r="P34" s="19">
        <f t="shared" si="31"/>
        <v>62968</v>
      </c>
      <c r="Q34" s="19">
        <f t="shared" si="31"/>
        <v>64700</v>
      </c>
      <c r="R34" s="19">
        <f t="shared" si="44"/>
        <v>64700</v>
      </c>
      <c r="S34" s="24">
        <f t="shared" si="45"/>
        <v>67935</v>
      </c>
      <c r="T34" s="102">
        <v>54408</v>
      </c>
      <c r="U34" s="12">
        <f t="shared" si="32"/>
        <v>54953</v>
      </c>
      <c r="V34" s="12">
        <f t="shared" si="33"/>
        <v>55503</v>
      </c>
      <c r="W34" s="19">
        <f t="shared" si="46"/>
        <v>56059</v>
      </c>
      <c r="X34" s="19">
        <f t="shared" si="34"/>
        <v>56900</v>
      </c>
      <c r="Y34" s="19">
        <f t="shared" si="35"/>
        <v>58465</v>
      </c>
      <c r="Z34" s="19">
        <f t="shared" si="35"/>
        <v>60073</v>
      </c>
      <c r="AA34" s="19">
        <f t="shared" si="47"/>
        <v>60073</v>
      </c>
      <c r="AB34" s="33">
        <f t="shared" si="48"/>
        <v>63077</v>
      </c>
      <c r="AC34" s="45">
        <v>52431</v>
      </c>
      <c r="AD34" s="12">
        <f t="shared" si="36"/>
        <v>52956</v>
      </c>
      <c r="AE34" s="12">
        <f t="shared" si="37"/>
        <v>53486</v>
      </c>
      <c r="AF34" s="29">
        <f t="shared" si="49"/>
        <v>54021</v>
      </c>
      <c r="AG34" s="19">
        <f t="shared" si="38"/>
        <v>54832</v>
      </c>
      <c r="AH34" s="19">
        <f t="shared" si="39"/>
        <v>56340</v>
      </c>
      <c r="AI34" s="19">
        <f t="shared" si="39"/>
        <v>57890</v>
      </c>
      <c r="AJ34" s="94">
        <f t="shared" si="50"/>
        <v>57890</v>
      </c>
      <c r="AK34" s="75">
        <f t="shared" si="51"/>
        <v>60785</v>
      </c>
    </row>
    <row r="35" spans="1:37" s="69" customFormat="1" x14ac:dyDescent="0.25">
      <c r="A35" s="7">
        <v>14</v>
      </c>
      <c r="B35" s="102">
        <v>52653</v>
      </c>
      <c r="C35" s="12">
        <f t="shared" si="24"/>
        <v>53180</v>
      </c>
      <c r="D35" s="12">
        <f t="shared" si="25"/>
        <v>53712</v>
      </c>
      <c r="E35" s="19">
        <f t="shared" si="40"/>
        <v>54250</v>
      </c>
      <c r="F35" s="19">
        <f t="shared" si="26"/>
        <v>55064</v>
      </c>
      <c r="G35" s="19">
        <f t="shared" si="27"/>
        <v>56579</v>
      </c>
      <c r="H35" s="19">
        <f t="shared" si="27"/>
        <v>58135</v>
      </c>
      <c r="I35" s="19">
        <f t="shared" si="41"/>
        <v>58135</v>
      </c>
      <c r="J35" s="33">
        <f t="shared" si="42"/>
        <v>61042</v>
      </c>
      <c r="K35" s="45">
        <v>59880</v>
      </c>
      <c r="L35" s="12">
        <f t="shared" si="28"/>
        <v>60479</v>
      </c>
      <c r="M35" s="12">
        <f t="shared" si="29"/>
        <v>61084</v>
      </c>
      <c r="N35" s="19">
        <f t="shared" si="43"/>
        <v>61695</v>
      </c>
      <c r="O35" s="19">
        <f t="shared" si="30"/>
        <v>62621</v>
      </c>
      <c r="P35" s="19">
        <f t="shared" si="31"/>
        <v>64344</v>
      </c>
      <c r="Q35" s="19">
        <f t="shared" si="31"/>
        <v>66114</v>
      </c>
      <c r="R35" s="19">
        <f t="shared" si="44"/>
        <v>66114</v>
      </c>
      <c r="S35" s="24">
        <f t="shared" si="45"/>
        <v>69420</v>
      </c>
      <c r="T35" s="102">
        <v>55681</v>
      </c>
      <c r="U35" s="12">
        <f t="shared" si="32"/>
        <v>56238</v>
      </c>
      <c r="V35" s="12">
        <f t="shared" si="33"/>
        <v>56801</v>
      </c>
      <c r="W35" s="19">
        <f t="shared" si="46"/>
        <v>57370</v>
      </c>
      <c r="X35" s="19">
        <f t="shared" si="34"/>
        <v>58231</v>
      </c>
      <c r="Y35" s="19">
        <f t="shared" si="35"/>
        <v>59833</v>
      </c>
      <c r="Z35" s="19">
        <f t="shared" si="35"/>
        <v>61479</v>
      </c>
      <c r="AA35" s="19">
        <f t="shared" si="47"/>
        <v>61479</v>
      </c>
      <c r="AB35" s="33">
        <f t="shared" si="48"/>
        <v>64553</v>
      </c>
      <c r="AC35" s="45">
        <v>53709</v>
      </c>
      <c r="AD35" s="12">
        <f t="shared" si="36"/>
        <v>54247</v>
      </c>
      <c r="AE35" s="12">
        <f t="shared" si="37"/>
        <v>54790</v>
      </c>
      <c r="AF35" s="29">
        <f t="shared" si="49"/>
        <v>55338</v>
      </c>
      <c r="AG35" s="19">
        <f t="shared" si="38"/>
        <v>56169</v>
      </c>
      <c r="AH35" s="19">
        <f t="shared" si="39"/>
        <v>57714</v>
      </c>
      <c r="AI35" s="19">
        <f t="shared" si="39"/>
        <v>59302</v>
      </c>
      <c r="AJ35" s="94">
        <f t="shared" si="50"/>
        <v>59302</v>
      </c>
      <c r="AK35" s="75">
        <f t="shared" si="51"/>
        <v>62268</v>
      </c>
    </row>
    <row r="36" spans="1:37" s="69" customFormat="1" x14ac:dyDescent="0.25">
      <c r="A36" s="7">
        <v>15</v>
      </c>
      <c r="B36" s="102">
        <v>53963</v>
      </c>
      <c r="C36" s="12">
        <f t="shared" si="24"/>
        <v>54503</v>
      </c>
      <c r="D36" s="12">
        <f t="shared" si="25"/>
        <v>55049</v>
      </c>
      <c r="E36" s="19">
        <f t="shared" si="40"/>
        <v>55600</v>
      </c>
      <c r="F36" s="19">
        <f t="shared" si="26"/>
        <v>56434</v>
      </c>
      <c r="G36" s="19">
        <f t="shared" si="27"/>
        <v>57986</v>
      </c>
      <c r="H36" s="19">
        <f t="shared" si="27"/>
        <v>59581</v>
      </c>
      <c r="I36" s="19">
        <f t="shared" si="41"/>
        <v>59581</v>
      </c>
      <c r="J36" s="33">
        <f t="shared" si="42"/>
        <v>62561</v>
      </c>
      <c r="K36" s="45">
        <v>61186</v>
      </c>
      <c r="L36" s="12">
        <f t="shared" si="28"/>
        <v>61798</v>
      </c>
      <c r="M36" s="12">
        <f t="shared" si="29"/>
        <v>62416</v>
      </c>
      <c r="N36" s="19">
        <f t="shared" si="43"/>
        <v>63041</v>
      </c>
      <c r="O36" s="19">
        <f t="shared" si="30"/>
        <v>63987</v>
      </c>
      <c r="P36" s="19">
        <f t="shared" si="31"/>
        <v>65747</v>
      </c>
      <c r="Q36" s="19">
        <f t="shared" si="31"/>
        <v>67556</v>
      </c>
      <c r="R36" s="19">
        <f t="shared" si="44"/>
        <v>67556</v>
      </c>
      <c r="S36" s="24">
        <f t="shared" si="45"/>
        <v>70934</v>
      </c>
      <c r="T36" s="102">
        <v>56992</v>
      </c>
      <c r="U36" s="12">
        <f t="shared" si="32"/>
        <v>57562</v>
      </c>
      <c r="V36" s="12">
        <f t="shared" si="33"/>
        <v>58138</v>
      </c>
      <c r="W36" s="19">
        <f t="shared" si="46"/>
        <v>58720</v>
      </c>
      <c r="X36" s="19">
        <f t="shared" si="34"/>
        <v>59601</v>
      </c>
      <c r="Y36" s="19">
        <f t="shared" si="35"/>
        <v>61241</v>
      </c>
      <c r="Z36" s="19">
        <f t="shared" si="35"/>
        <v>62926</v>
      </c>
      <c r="AA36" s="19">
        <f t="shared" si="47"/>
        <v>62926</v>
      </c>
      <c r="AB36" s="33">
        <f t="shared" si="48"/>
        <v>66073</v>
      </c>
      <c r="AC36" s="45">
        <v>55015</v>
      </c>
      <c r="AD36" s="12">
        <f t="shared" si="36"/>
        <v>55566</v>
      </c>
      <c r="AE36" s="12">
        <f t="shared" si="37"/>
        <v>56122</v>
      </c>
      <c r="AF36" s="29">
        <f t="shared" si="49"/>
        <v>56684</v>
      </c>
      <c r="AG36" s="19">
        <f t="shared" si="38"/>
        <v>57535</v>
      </c>
      <c r="AH36" s="19">
        <f t="shared" si="39"/>
        <v>59118</v>
      </c>
      <c r="AI36" s="19">
        <f t="shared" si="39"/>
        <v>60744</v>
      </c>
      <c r="AJ36" s="94">
        <f t="shared" si="50"/>
        <v>60744</v>
      </c>
      <c r="AK36" s="75">
        <f t="shared" si="51"/>
        <v>63782</v>
      </c>
    </row>
    <row r="37" spans="1:37" s="69" customFormat="1" x14ac:dyDescent="0.25">
      <c r="A37" s="7">
        <v>16</v>
      </c>
      <c r="B37" s="102">
        <v>55397</v>
      </c>
      <c r="C37" s="12">
        <f t="shared" si="24"/>
        <v>55951</v>
      </c>
      <c r="D37" s="12">
        <f t="shared" si="25"/>
        <v>56511</v>
      </c>
      <c r="E37" s="19">
        <f t="shared" si="40"/>
        <v>57077</v>
      </c>
      <c r="F37" s="19">
        <f t="shared" si="26"/>
        <v>57934</v>
      </c>
      <c r="G37" s="19">
        <f t="shared" si="27"/>
        <v>59528</v>
      </c>
      <c r="H37" s="19">
        <f t="shared" si="27"/>
        <v>61166</v>
      </c>
      <c r="I37" s="19">
        <f t="shared" si="41"/>
        <v>61166</v>
      </c>
      <c r="J37" s="33">
        <f t="shared" si="42"/>
        <v>64225</v>
      </c>
      <c r="K37" s="45">
        <v>62626</v>
      </c>
      <c r="L37" s="12">
        <f t="shared" si="28"/>
        <v>63253</v>
      </c>
      <c r="M37" s="12">
        <f t="shared" si="29"/>
        <v>63886</v>
      </c>
      <c r="N37" s="19">
        <f t="shared" si="43"/>
        <v>64525</v>
      </c>
      <c r="O37" s="19">
        <f t="shared" si="30"/>
        <v>65493</v>
      </c>
      <c r="P37" s="19">
        <f t="shared" si="31"/>
        <v>67295</v>
      </c>
      <c r="Q37" s="19">
        <f t="shared" si="31"/>
        <v>69146</v>
      </c>
      <c r="R37" s="19">
        <f t="shared" si="44"/>
        <v>69146</v>
      </c>
      <c r="S37" s="24">
        <f t="shared" si="45"/>
        <v>72604</v>
      </c>
      <c r="T37" s="102">
        <v>58429</v>
      </c>
      <c r="U37" s="12">
        <f t="shared" si="32"/>
        <v>59014</v>
      </c>
      <c r="V37" s="12">
        <f t="shared" si="33"/>
        <v>59605</v>
      </c>
      <c r="W37" s="19">
        <f t="shared" si="46"/>
        <v>60202</v>
      </c>
      <c r="X37" s="19">
        <f t="shared" si="34"/>
        <v>61106</v>
      </c>
      <c r="Y37" s="19">
        <f t="shared" si="35"/>
        <v>62787</v>
      </c>
      <c r="Z37" s="19">
        <f t="shared" si="35"/>
        <v>64514</v>
      </c>
      <c r="AA37" s="19">
        <f t="shared" si="47"/>
        <v>64514</v>
      </c>
      <c r="AB37" s="33">
        <f t="shared" si="48"/>
        <v>67740</v>
      </c>
      <c r="AC37" s="45">
        <v>56455</v>
      </c>
      <c r="AD37" s="12">
        <f t="shared" si="36"/>
        <v>57020</v>
      </c>
      <c r="AE37" s="12">
        <f t="shared" si="37"/>
        <v>57591</v>
      </c>
      <c r="AF37" s="29">
        <f t="shared" si="49"/>
        <v>58167</v>
      </c>
      <c r="AG37" s="19">
        <f t="shared" si="38"/>
        <v>59040</v>
      </c>
      <c r="AH37" s="19">
        <f t="shared" si="39"/>
        <v>60664</v>
      </c>
      <c r="AI37" s="19">
        <f t="shared" si="39"/>
        <v>62333</v>
      </c>
      <c r="AJ37" s="94">
        <f t="shared" si="50"/>
        <v>62333</v>
      </c>
      <c r="AK37" s="75">
        <f t="shared" si="51"/>
        <v>65450</v>
      </c>
    </row>
    <row r="38" spans="1:37" s="69" customFormat="1" x14ac:dyDescent="0.25">
      <c r="A38" s="7">
        <v>17</v>
      </c>
      <c r="B38" s="102">
        <v>56670</v>
      </c>
      <c r="C38" s="12">
        <f t="shared" si="24"/>
        <v>57237</v>
      </c>
      <c r="D38" s="12">
        <f>ROUNDUP(C38*1.01,0)</f>
        <v>57810</v>
      </c>
      <c r="E38" s="19">
        <f t="shared" si="40"/>
        <v>58389</v>
      </c>
      <c r="F38" s="19">
        <f t="shared" si="26"/>
        <v>59265</v>
      </c>
      <c r="G38" s="19">
        <f t="shared" si="27"/>
        <v>60895</v>
      </c>
      <c r="H38" s="19">
        <f t="shared" si="27"/>
        <v>62570</v>
      </c>
      <c r="I38" s="19">
        <f t="shared" si="41"/>
        <v>62570</v>
      </c>
      <c r="J38" s="33">
        <f t="shared" si="42"/>
        <v>65699</v>
      </c>
      <c r="K38" s="45">
        <v>63900</v>
      </c>
      <c r="L38" s="12">
        <f t="shared" si="28"/>
        <v>64539</v>
      </c>
      <c r="M38" s="12">
        <f t="shared" si="29"/>
        <v>65185</v>
      </c>
      <c r="N38" s="19">
        <f t="shared" si="43"/>
        <v>65837</v>
      </c>
      <c r="O38" s="19">
        <f t="shared" si="30"/>
        <v>66825</v>
      </c>
      <c r="P38" s="19">
        <f t="shared" si="31"/>
        <v>68663</v>
      </c>
      <c r="Q38" s="19">
        <f t="shared" si="31"/>
        <v>70552</v>
      </c>
      <c r="R38" s="19">
        <f t="shared" si="44"/>
        <v>70552</v>
      </c>
      <c r="S38" s="24">
        <f t="shared" si="45"/>
        <v>74080</v>
      </c>
      <c r="T38" s="102">
        <v>59703</v>
      </c>
      <c r="U38" s="12">
        <f t="shared" si="32"/>
        <v>60301</v>
      </c>
      <c r="V38" s="12">
        <f t="shared" si="33"/>
        <v>60905</v>
      </c>
      <c r="W38" s="19">
        <f t="shared" si="46"/>
        <v>61515</v>
      </c>
      <c r="X38" s="19">
        <f t="shared" si="34"/>
        <v>62438</v>
      </c>
      <c r="Y38" s="19">
        <f t="shared" si="35"/>
        <v>64156</v>
      </c>
      <c r="Z38" s="19">
        <f t="shared" si="35"/>
        <v>65921</v>
      </c>
      <c r="AA38" s="19">
        <f t="shared" si="47"/>
        <v>65921</v>
      </c>
      <c r="AB38" s="33">
        <f t="shared" si="48"/>
        <v>69218</v>
      </c>
      <c r="AC38" s="45">
        <v>57734</v>
      </c>
      <c r="AD38" s="12">
        <f t="shared" si="36"/>
        <v>58312</v>
      </c>
      <c r="AE38" s="12">
        <f t="shared" si="37"/>
        <v>58896</v>
      </c>
      <c r="AF38" s="29">
        <f t="shared" si="49"/>
        <v>59485</v>
      </c>
      <c r="AG38" s="19">
        <f t="shared" si="38"/>
        <v>60378</v>
      </c>
      <c r="AH38" s="19">
        <f t="shared" si="39"/>
        <v>62039</v>
      </c>
      <c r="AI38" s="19">
        <f t="shared" si="39"/>
        <v>63746</v>
      </c>
      <c r="AJ38" s="94">
        <f t="shared" si="50"/>
        <v>63746</v>
      </c>
      <c r="AK38" s="75">
        <f t="shared" si="51"/>
        <v>66934</v>
      </c>
    </row>
    <row r="39" spans="1:37" s="69" customFormat="1" x14ac:dyDescent="0.25">
      <c r="A39" s="7">
        <v>18</v>
      </c>
      <c r="B39" s="103">
        <v>58096</v>
      </c>
      <c r="C39" s="14">
        <f>ROUNDUP(B39*1.01,0)</f>
        <v>58677</v>
      </c>
      <c r="D39" s="12">
        <f>ROUNDUP(C39*1.01,0)</f>
        <v>59264</v>
      </c>
      <c r="E39" s="19">
        <f t="shared" si="40"/>
        <v>59857</v>
      </c>
      <c r="F39" s="19">
        <f t="shared" si="26"/>
        <v>60755</v>
      </c>
      <c r="G39" s="19">
        <f t="shared" si="27"/>
        <v>62426</v>
      </c>
      <c r="H39" s="19">
        <f t="shared" si="27"/>
        <v>64143</v>
      </c>
      <c r="I39" s="19">
        <f t="shared" si="41"/>
        <v>64143</v>
      </c>
      <c r="J39" s="33">
        <f t="shared" si="42"/>
        <v>67351</v>
      </c>
      <c r="K39" s="46">
        <v>65324</v>
      </c>
      <c r="L39" s="14">
        <f>ROUNDUP(K39*1.01,0)</f>
        <v>65978</v>
      </c>
      <c r="M39" s="14">
        <f>ROUNDUP(L39*1.01,0)</f>
        <v>66638</v>
      </c>
      <c r="N39" s="19">
        <f t="shared" si="43"/>
        <v>67305</v>
      </c>
      <c r="O39" s="19">
        <f t="shared" si="30"/>
        <v>68315</v>
      </c>
      <c r="P39" s="19">
        <f t="shared" si="31"/>
        <v>70194</v>
      </c>
      <c r="Q39" s="19">
        <f t="shared" si="31"/>
        <v>72125</v>
      </c>
      <c r="R39" s="19">
        <f t="shared" si="44"/>
        <v>72125</v>
      </c>
      <c r="S39" s="24">
        <f t="shared" si="45"/>
        <v>75732</v>
      </c>
      <c r="T39" s="103">
        <v>61131</v>
      </c>
      <c r="U39" s="14">
        <f>ROUNDUP(T39*1.01,0)</f>
        <v>61743</v>
      </c>
      <c r="V39" s="14">
        <f>ROUNDUP(U39*1.01,0)</f>
        <v>62361</v>
      </c>
      <c r="W39" s="19">
        <f t="shared" si="46"/>
        <v>62985</v>
      </c>
      <c r="X39" s="19">
        <f t="shared" si="34"/>
        <v>63930</v>
      </c>
      <c r="Y39" s="19">
        <f t="shared" si="35"/>
        <v>65689</v>
      </c>
      <c r="Z39" s="19">
        <f t="shared" si="35"/>
        <v>67496</v>
      </c>
      <c r="AA39" s="19">
        <f t="shared" si="47"/>
        <v>67496</v>
      </c>
      <c r="AB39" s="33">
        <f t="shared" si="48"/>
        <v>70871</v>
      </c>
      <c r="AC39" s="46">
        <v>59151</v>
      </c>
      <c r="AD39" s="14">
        <f t="shared" ref="AD39:AE41" si="52">ROUNDUP(AC39*1.01,0)</f>
        <v>59743</v>
      </c>
      <c r="AE39" s="12">
        <f t="shared" si="52"/>
        <v>60341</v>
      </c>
      <c r="AF39" s="29">
        <f t="shared" si="49"/>
        <v>60945</v>
      </c>
      <c r="AG39" s="19">
        <f t="shared" si="38"/>
        <v>61860</v>
      </c>
      <c r="AH39" s="19">
        <f t="shared" si="39"/>
        <v>63562</v>
      </c>
      <c r="AI39" s="19">
        <f t="shared" si="39"/>
        <v>65310</v>
      </c>
      <c r="AJ39" s="94">
        <f t="shared" si="50"/>
        <v>65310</v>
      </c>
      <c r="AK39" s="75">
        <f t="shared" si="51"/>
        <v>68576</v>
      </c>
    </row>
    <row r="40" spans="1:37" s="69" customFormat="1" x14ac:dyDescent="0.25">
      <c r="A40" s="7">
        <v>19</v>
      </c>
      <c r="B40" s="102">
        <v>59535</v>
      </c>
      <c r="C40" s="14">
        <f>ROUNDUP(B40*1.01,0)</f>
        <v>60131</v>
      </c>
      <c r="D40" s="14">
        <f>ROUNDUP(C40*1.01,0)</f>
        <v>60733</v>
      </c>
      <c r="E40" s="19">
        <f t="shared" si="40"/>
        <v>61341</v>
      </c>
      <c r="F40" s="19">
        <f t="shared" si="26"/>
        <v>62262</v>
      </c>
      <c r="G40" s="19">
        <f t="shared" si="27"/>
        <v>63975</v>
      </c>
      <c r="H40" s="19">
        <f t="shared" si="27"/>
        <v>65735</v>
      </c>
      <c r="I40" s="19">
        <f t="shared" si="41"/>
        <v>65735</v>
      </c>
      <c r="J40" s="33">
        <f t="shared" si="42"/>
        <v>69022</v>
      </c>
      <c r="K40" s="45">
        <v>66764</v>
      </c>
      <c r="L40" s="14">
        <f t="shared" ref="L40:M42" si="53">ROUNDUP(K40*1.01,0)</f>
        <v>67432</v>
      </c>
      <c r="M40" s="14">
        <f t="shared" si="53"/>
        <v>68107</v>
      </c>
      <c r="N40" s="19">
        <f t="shared" si="43"/>
        <v>68789</v>
      </c>
      <c r="O40" s="19">
        <f t="shared" si="30"/>
        <v>69821</v>
      </c>
      <c r="P40" s="19">
        <f t="shared" si="31"/>
        <v>71742</v>
      </c>
      <c r="Q40" s="19">
        <f t="shared" si="31"/>
        <v>73715</v>
      </c>
      <c r="R40" s="19">
        <f t="shared" si="44"/>
        <v>73715</v>
      </c>
      <c r="S40" s="24">
        <f t="shared" si="45"/>
        <v>77401</v>
      </c>
      <c r="T40" s="102">
        <v>62572</v>
      </c>
      <c r="U40" s="14">
        <f t="shared" ref="U40:V42" si="54">ROUNDUP(T40*1.01,0)</f>
        <v>63198</v>
      </c>
      <c r="V40" s="14">
        <f t="shared" si="54"/>
        <v>63830</v>
      </c>
      <c r="W40" s="19">
        <f t="shared" si="46"/>
        <v>64469</v>
      </c>
      <c r="X40" s="19">
        <f t="shared" si="34"/>
        <v>65437</v>
      </c>
      <c r="Y40" s="19">
        <f t="shared" si="35"/>
        <v>67237</v>
      </c>
      <c r="Z40" s="19">
        <f t="shared" si="35"/>
        <v>69087</v>
      </c>
      <c r="AA40" s="19">
        <f t="shared" si="47"/>
        <v>69087</v>
      </c>
      <c r="AB40" s="33">
        <f t="shared" si="48"/>
        <v>72542</v>
      </c>
      <c r="AC40" s="45">
        <v>60592</v>
      </c>
      <c r="AD40" s="14">
        <f t="shared" si="52"/>
        <v>61198</v>
      </c>
      <c r="AE40" s="12">
        <f t="shared" si="52"/>
        <v>61810</v>
      </c>
      <c r="AF40" s="29">
        <f t="shared" si="49"/>
        <v>62429</v>
      </c>
      <c r="AG40" s="19">
        <f t="shared" si="38"/>
        <v>63366</v>
      </c>
      <c r="AH40" s="19">
        <f t="shared" si="39"/>
        <v>65109</v>
      </c>
      <c r="AI40" s="19">
        <f t="shared" si="39"/>
        <v>66900</v>
      </c>
      <c r="AJ40" s="94">
        <f t="shared" si="50"/>
        <v>66900</v>
      </c>
      <c r="AK40" s="75">
        <f t="shared" si="51"/>
        <v>70245</v>
      </c>
    </row>
    <row r="41" spans="1:37" s="69" customFormat="1" x14ac:dyDescent="0.25">
      <c r="A41" s="7">
        <v>20</v>
      </c>
      <c r="B41" s="102">
        <v>61012</v>
      </c>
      <c r="C41" s="14">
        <f>ROUNDUP(B41*1.01,0)</f>
        <v>61623</v>
      </c>
      <c r="D41" s="14">
        <f>ROUNDUP(C41*1.01,0)</f>
        <v>62240</v>
      </c>
      <c r="E41" s="19">
        <f t="shared" si="40"/>
        <v>62863</v>
      </c>
      <c r="F41" s="19">
        <f t="shared" si="26"/>
        <v>63806</v>
      </c>
      <c r="G41" s="19">
        <f t="shared" si="27"/>
        <v>65561</v>
      </c>
      <c r="H41" s="19">
        <f t="shared" si="27"/>
        <v>67364</v>
      </c>
      <c r="I41" s="19">
        <f t="shared" si="41"/>
        <v>67364</v>
      </c>
      <c r="J41" s="33">
        <f t="shared" si="42"/>
        <v>70733</v>
      </c>
      <c r="K41" s="45">
        <v>68240</v>
      </c>
      <c r="L41" s="14">
        <f t="shared" si="53"/>
        <v>68923</v>
      </c>
      <c r="M41" s="14">
        <f t="shared" si="53"/>
        <v>69613</v>
      </c>
      <c r="N41" s="19">
        <f t="shared" si="43"/>
        <v>70310</v>
      </c>
      <c r="O41" s="19">
        <f t="shared" si="30"/>
        <v>71365</v>
      </c>
      <c r="P41" s="19">
        <f t="shared" si="31"/>
        <v>73328</v>
      </c>
      <c r="Q41" s="19">
        <f t="shared" si="31"/>
        <v>75345</v>
      </c>
      <c r="R41" s="19">
        <f t="shared" si="44"/>
        <v>75345</v>
      </c>
      <c r="S41" s="24">
        <f t="shared" si="45"/>
        <v>79113</v>
      </c>
      <c r="T41" s="102">
        <v>64046</v>
      </c>
      <c r="U41" s="14">
        <f t="shared" si="54"/>
        <v>64687</v>
      </c>
      <c r="V41" s="14">
        <f t="shared" si="54"/>
        <v>65334</v>
      </c>
      <c r="W41" s="19">
        <f t="shared" si="46"/>
        <v>65988</v>
      </c>
      <c r="X41" s="19">
        <f t="shared" si="34"/>
        <v>66978</v>
      </c>
      <c r="Y41" s="19">
        <f t="shared" si="35"/>
        <v>68820</v>
      </c>
      <c r="Z41" s="19">
        <f t="shared" si="35"/>
        <v>70713</v>
      </c>
      <c r="AA41" s="19">
        <f t="shared" si="47"/>
        <v>70713</v>
      </c>
      <c r="AB41" s="33">
        <f t="shared" si="48"/>
        <v>74249</v>
      </c>
      <c r="AC41" s="45">
        <v>62073</v>
      </c>
      <c r="AD41" s="14">
        <f t="shared" si="52"/>
        <v>62694</v>
      </c>
      <c r="AE41" s="12">
        <f t="shared" si="52"/>
        <v>63321</v>
      </c>
      <c r="AF41" s="29">
        <f t="shared" si="49"/>
        <v>63955</v>
      </c>
      <c r="AG41" s="19">
        <f t="shared" si="38"/>
        <v>64915</v>
      </c>
      <c r="AH41" s="19">
        <f t="shared" si="39"/>
        <v>66701</v>
      </c>
      <c r="AI41" s="19">
        <f t="shared" si="39"/>
        <v>68536</v>
      </c>
      <c r="AJ41" s="94">
        <f t="shared" si="50"/>
        <v>68536</v>
      </c>
      <c r="AK41" s="75">
        <f t="shared" si="51"/>
        <v>71963</v>
      </c>
    </row>
    <row r="42" spans="1:37" s="69" customFormat="1" ht="12.6" thickBot="1" x14ac:dyDescent="0.3">
      <c r="A42" s="8" t="s">
        <v>4</v>
      </c>
      <c r="B42" s="104">
        <v>62521</v>
      </c>
      <c r="C42" s="13">
        <f>SUM(B42)</f>
        <v>62521</v>
      </c>
      <c r="D42" s="13">
        <f>(C42*1.01)</f>
        <v>63146.21</v>
      </c>
      <c r="E42" s="20">
        <f t="shared" si="40"/>
        <v>63778</v>
      </c>
      <c r="F42" s="20">
        <f t="shared" si="26"/>
        <v>64735</v>
      </c>
      <c r="G42" s="20">
        <f t="shared" si="27"/>
        <v>66516</v>
      </c>
      <c r="H42" s="20">
        <f t="shared" si="27"/>
        <v>68346</v>
      </c>
      <c r="I42" s="20">
        <f t="shared" si="41"/>
        <v>68346</v>
      </c>
      <c r="J42" s="34">
        <f t="shared" si="42"/>
        <v>71764</v>
      </c>
      <c r="K42" s="15">
        <v>69750</v>
      </c>
      <c r="L42" s="13">
        <f>SUM(K42*1)</f>
        <v>69750</v>
      </c>
      <c r="M42" s="13">
        <f t="shared" si="53"/>
        <v>70448</v>
      </c>
      <c r="N42" s="20">
        <f t="shared" si="43"/>
        <v>71153</v>
      </c>
      <c r="O42" s="20">
        <f t="shared" si="30"/>
        <v>72221</v>
      </c>
      <c r="P42" s="20">
        <f t="shared" si="31"/>
        <v>74208</v>
      </c>
      <c r="Q42" s="20">
        <f t="shared" si="31"/>
        <v>76249</v>
      </c>
      <c r="R42" s="20">
        <f t="shared" si="44"/>
        <v>76249</v>
      </c>
      <c r="S42" s="25">
        <f t="shared" si="45"/>
        <v>80062</v>
      </c>
      <c r="T42" s="104">
        <v>65557</v>
      </c>
      <c r="U42" s="13">
        <f>SUM(T42*1)</f>
        <v>65557</v>
      </c>
      <c r="V42" s="13">
        <f t="shared" si="54"/>
        <v>66213</v>
      </c>
      <c r="W42" s="20">
        <f t="shared" si="46"/>
        <v>66876</v>
      </c>
      <c r="X42" s="20">
        <f t="shared" si="34"/>
        <v>67880</v>
      </c>
      <c r="Y42" s="20">
        <f t="shared" si="35"/>
        <v>69747</v>
      </c>
      <c r="Z42" s="20">
        <f t="shared" si="35"/>
        <v>71666</v>
      </c>
      <c r="AA42" s="20">
        <f t="shared" si="47"/>
        <v>71666</v>
      </c>
      <c r="AB42" s="34">
        <f t="shared" si="48"/>
        <v>75250</v>
      </c>
      <c r="AC42" s="15">
        <v>63585</v>
      </c>
      <c r="AD42" s="13">
        <f>SUM(AC42*1)</f>
        <v>63585</v>
      </c>
      <c r="AE42" s="16">
        <f>ROUNDUP(AD42*1.01,0)</f>
        <v>64221</v>
      </c>
      <c r="AF42" s="30">
        <f t="shared" si="49"/>
        <v>64864</v>
      </c>
      <c r="AG42" s="20">
        <f t="shared" si="38"/>
        <v>65837</v>
      </c>
      <c r="AH42" s="20">
        <f t="shared" si="39"/>
        <v>67648</v>
      </c>
      <c r="AI42" s="20">
        <f t="shared" si="39"/>
        <v>69509</v>
      </c>
      <c r="AJ42" s="105">
        <f t="shared" si="50"/>
        <v>69509</v>
      </c>
      <c r="AK42" s="76">
        <f t="shared" si="51"/>
        <v>72985</v>
      </c>
    </row>
    <row r="43" spans="1:37" s="69" customFormat="1" ht="12.6" thickBot="1" x14ac:dyDescent="0.3">
      <c r="A43" s="80"/>
      <c r="B43" s="46"/>
      <c r="C43" s="14"/>
      <c r="D43" s="14"/>
      <c r="E43" s="21"/>
      <c r="F43" s="26"/>
      <c r="G43" s="26"/>
      <c r="H43" s="21"/>
      <c r="I43" s="21"/>
      <c r="J43" s="26"/>
      <c r="K43" s="46"/>
      <c r="L43" s="14"/>
      <c r="M43" s="82"/>
      <c r="N43" s="21"/>
      <c r="O43" s="26"/>
      <c r="P43" s="26"/>
      <c r="Q43" s="21"/>
      <c r="R43" s="26"/>
      <c r="S43" s="26"/>
      <c r="T43" s="46"/>
      <c r="U43" s="14"/>
      <c r="V43" s="82"/>
      <c r="W43" s="21"/>
      <c r="X43" s="26"/>
      <c r="Y43" s="26"/>
      <c r="Z43" s="21"/>
      <c r="AA43" s="26"/>
      <c r="AB43" s="26"/>
      <c r="AC43" s="46"/>
      <c r="AD43" s="14"/>
      <c r="AE43" s="81"/>
      <c r="AF43" s="43"/>
      <c r="AG43" s="31"/>
      <c r="AH43" s="31"/>
      <c r="AI43" s="87"/>
      <c r="AJ43" s="91"/>
    </row>
    <row r="44" spans="1:37" s="69" customFormat="1" ht="15" customHeight="1" thickBot="1" x14ac:dyDescent="0.3">
      <c r="A44" s="144" t="s">
        <v>21</v>
      </c>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6"/>
    </row>
    <row r="45" spans="1:37" s="69" customFormat="1" ht="13.95" customHeight="1" x14ac:dyDescent="0.25">
      <c r="A45" s="6"/>
      <c r="B45" s="141" t="s">
        <v>39</v>
      </c>
      <c r="C45" s="142"/>
      <c r="D45" s="142"/>
      <c r="E45" s="142"/>
      <c r="F45" s="142"/>
      <c r="G45" s="142"/>
      <c r="H45" s="142"/>
      <c r="I45" s="142"/>
      <c r="J45" s="143"/>
      <c r="K45" s="141" t="s">
        <v>0</v>
      </c>
      <c r="L45" s="142"/>
      <c r="M45" s="142"/>
      <c r="N45" s="142"/>
      <c r="O45" s="142"/>
      <c r="P45" s="142"/>
      <c r="Q45" s="142"/>
      <c r="R45" s="142"/>
      <c r="S45" s="143"/>
      <c r="T45" s="141" t="s">
        <v>1</v>
      </c>
      <c r="U45" s="142"/>
      <c r="V45" s="142"/>
      <c r="W45" s="142"/>
      <c r="X45" s="142"/>
      <c r="Y45" s="142"/>
      <c r="Z45" s="142"/>
      <c r="AA45" s="142"/>
      <c r="AB45" s="143"/>
      <c r="AC45" s="142" t="s">
        <v>2</v>
      </c>
      <c r="AD45" s="142"/>
      <c r="AE45" s="142"/>
      <c r="AF45" s="142"/>
      <c r="AG45" s="142"/>
      <c r="AH45" s="142"/>
      <c r="AI45" s="142"/>
      <c r="AJ45" s="142"/>
      <c r="AK45" s="143"/>
    </row>
    <row r="46" spans="1:37" s="70" customFormat="1" ht="12.6" thickBot="1" x14ac:dyDescent="0.3">
      <c r="A46" s="7"/>
      <c r="B46" s="99">
        <v>2014</v>
      </c>
      <c r="C46" s="96">
        <v>2015</v>
      </c>
      <c r="D46" s="96">
        <v>2016</v>
      </c>
      <c r="E46" s="97">
        <v>2017</v>
      </c>
      <c r="F46" s="97">
        <v>2018</v>
      </c>
      <c r="G46" s="97">
        <v>2019</v>
      </c>
      <c r="H46" s="98">
        <v>2020</v>
      </c>
      <c r="I46" s="98">
        <v>2021</v>
      </c>
      <c r="J46" s="100">
        <v>2022</v>
      </c>
      <c r="K46" s="99">
        <v>2014</v>
      </c>
      <c r="L46" s="96">
        <v>2015</v>
      </c>
      <c r="M46" s="96">
        <v>2016</v>
      </c>
      <c r="N46" s="97">
        <v>2017</v>
      </c>
      <c r="O46" s="97">
        <v>2018</v>
      </c>
      <c r="P46" s="97">
        <v>2019</v>
      </c>
      <c r="Q46" s="98">
        <v>2020</v>
      </c>
      <c r="R46" s="98">
        <v>2021</v>
      </c>
      <c r="S46" s="100">
        <v>2022</v>
      </c>
      <c r="T46" s="99">
        <v>2014</v>
      </c>
      <c r="U46" s="96">
        <v>2015</v>
      </c>
      <c r="V46" s="96">
        <v>2016</v>
      </c>
      <c r="W46" s="97">
        <v>2017</v>
      </c>
      <c r="X46" s="97">
        <v>2018</v>
      </c>
      <c r="Y46" s="97">
        <v>2019</v>
      </c>
      <c r="Z46" s="98">
        <v>2020</v>
      </c>
      <c r="AA46" s="98">
        <v>2021</v>
      </c>
      <c r="AB46" s="100">
        <v>2022</v>
      </c>
      <c r="AC46" s="96">
        <v>2014</v>
      </c>
      <c r="AD46" s="96">
        <v>2015</v>
      </c>
      <c r="AE46" s="96">
        <v>2016</v>
      </c>
      <c r="AF46" s="97">
        <v>2017</v>
      </c>
      <c r="AG46" s="97">
        <v>2018</v>
      </c>
      <c r="AH46" s="98">
        <v>2019</v>
      </c>
      <c r="AI46" s="98">
        <v>2020</v>
      </c>
      <c r="AJ46" s="98">
        <v>2021</v>
      </c>
      <c r="AK46" s="100">
        <v>2022</v>
      </c>
    </row>
    <row r="47" spans="1:37" s="69" customFormat="1" x14ac:dyDescent="0.25">
      <c r="A47" s="7">
        <v>11</v>
      </c>
      <c r="B47" s="102">
        <v>48991</v>
      </c>
      <c r="C47" s="12">
        <f t="shared" ref="C47:C53" si="55">ROUNDUP(B47*1.01,0)</f>
        <v>49481</v>
      </c>
      <c r="D47" s="12">
        <f t="shared" ref="D47:D52" si="56">ROUNDUP(C47*1.01,0)</f>
        <v>49976</v>
      </c>
      <c r="E47" s="19">
        <f>ROUNDUP(D47*1.01,0)</f>
        <v>50476</v>
      </c>
      <c r="F47" s="19">
        <f t="shared" ref="F47:F60" si="57">ROUNDUP(E47*1.015,0)</f>
        <v>51234</v>
      </c>
      <c r="G47" s="19">
        <f t="shared" ref="G47:H60" si="58">ROUNDUP(F47*1.0275,0)</f>
        <v>52643</v>
      </c>
      <c r="H47" s="19">
        <f t="shared" si="58"/>
        <v>54091</v>
      </c>
      <c r="I47" s="19">
        <f>H47</f>
        <v>54091</v>
      </c>
      <c r="J47" s="33">
        <f>ROUNDUP(I47*1.05,0)</f>
        <v>56796</v>
      </c>
      <c r="K47" s="102">
        <v>56213</v>
      </c>
      <c r="L47" s="12">
        <f t="shared" ref="L47:L53" si="59">ROUNDUP(K47*1.01,0)</f>
        <v>56776</v>
      </c>
      <c r="M47" s="12">
        <f t="shared" ref="M47:M53" si="60">ROUNDUP(L47*1.01,0)</f>
        <v>57344</v>
      </c>
      <c r="N47" s="19">
        <f>ROUNDUP(M47*1.01,0)</f>
        <v>57918</v>
      </c>
      <c r="O47" s="19">
        <f t="shared" ref="O47:O60" si="61">ROUNDUP(N47*1.015,0)</f>
        <v>58787</v>
      </c>
      <c r="P47" s="19">
        <f t="shared" ref="P47:Q60" si="62">ROUNDUP(O47*1.0275,0)</f>
        <v>60404</v>
      </c>
      <c r="Q47" s="19">
        <f t="shared" si="62"/>
        <v>62066</v>
      </c>
      <c r="R47" s="19">
        <f>Q47</f>
        <v>62066</v>
      </c>
      <c r="S47" s="33">
        <f>ROUNDUP(R47*1.05,0)</f>
        <v>65170</v>
      </c>
      <c r="T47" s="102">
        <v>52019</v>
      </c>
      <c r="U47" s="12">
        <f t="shared" ref="U47:U53" si="63">ROUNDUP(T47*1.01,0)</f>
        <v>52540</v>
      </c>
      <c r="V47" s="12">
        <f t="shared" ref="V47:V53" si="64">ROUNDUP(U47*1.01,0)</f>
        <v>53066</v>
      </c>
      <c r="W47" s="19">
        <f>ROUNDUP(V47*1.01,0)</f>
        <v>53597</v>
      </c>
      <c r="X47" s="19">
        <f t="shared" ref="X47:X60" si="65">ROUNDUP(W47*1.015,0)</f>
        <v>54401</v>
      </c>
      <c r="Y47" s="19">
        <f t="shared" ref="Y47:Z60" si="66">ROUNDUP(X47*1.0275,0)</f>
        <v>55898</v>
      </c>
      <c r="Z47" s="19">
        <f t="shared" si="66"/>
        <v>57436</v>
      </c>
      <c r="AA47" s="19">
        <f>Z47</f>
        <v>57436</v>
      </c>
      <c r="AB47" s="33">
        <f>ROUNDUP(AA47*1.05,0)</f>
        <v>60308</v>
      </c>
      <c r="AC47" s="45">
        <v>50043</v>
      </c>
      <c r="AD47" s="12">
        <f t="shared" ref="AD47:AD53" si="67">ROUNDUP(AC47*1.01,0)</f>
        <v>50544</v>
      </c>
      <c r="AE47" s="12">
        <f t="shared" ref="AE47:AE56" si="68">ROUNDUP(AD47*1.01,0)</f>
        <v>51050</v>
      </c>
      <c r="AF47" s="29">
        <f>ROUNDUP(AE47*1.01,0)</f>
        <v>51561</v>
      </c>
      <c r="AG47" s="19">
        <f t="shared" ref="AG47:AG60" si="69">ROUNDUP(AF47*1.015,0)</f>
        <v>52335</v>
      </c>
      <c r="AH47" s="19">
        <f t="shared" ref="AH47:AI60" si="70">ROUNDUP(AG47*1.0275,0)</f>
        <v>53775</v>
      </c>
      <c r="AI47" s="19">
        <f t="shared" si="70"/>
        <v>55254</v>
      </c>
      <c r="AJ47" s="94">
        <f>AI47</f>
        <v>55254</v>
      </c>
      <c r="AK47" s="75">
        <f>ROUNDUP(AJ47*1.05,0)</f>
        <v>58017</v>
      </c>
    </row>
    <row r="48" spans="1:37" s="69" customFormat="1" x14ac:dyDescent="0.25">
      <c r="A48" s="7">
        <v>12</v>
      </c>
      <c r="B48" s="102">
        <v>50118</v>
      </c>
      <c r="C48" s="12">
        <f t="shared" si="55"/>
        <v>50620</v>
      </c>
      <c r="D48" s="12">
        <f t="shared" si="56"/>
        <v>51127</v>
      </c>
      <c r="E48" s="19">
        <f t="shared" ref="E48:E60" si="71">ROUNDUP(D48*1.01,0)</f>
        <v>51639</v>
      </c>
      <c r="F48" s="19">
        <f t="shared" si="57"/>
        <v>52414</v>
      </c>
      <c r="G48" s="19">
        <f t="shared" si="58"/>
        <v>53856</v>
      </c>
      <c r="H48" s="19">
        <f t="shared" si="58"/>
        <v>55338</v>
      </c>
      <c r="I48" s="19">
        <f t="shared" ref="I48:I60" si="72">H48</f>
        <v>55338</v>
      </c>
      <c r="J48" s="33">
        <f t="shared" ref="J48:J60" si="73">ROUNDUP(I48*1.05,0)</f>
        <v>58105</v>
      </c>
      <c r="K48" s="102">
        <v>57347</v>
      </c>
      <c r="L48" s="12">
        <f t="shared" si="59"/>
        <v>57921</v>
      </c>
      <c r="M48" s="12">
        <f t="shared" si="60"/>
        <v>58501</v>
      </c>
      <c r="N48" s="19">
        <f t="shared" ref="N48:N60" si="74">ROUNDUP(M48*1.01,0)</f>
        <v>59087</v>
      </c>
      <c r="O48" s="19">
        <f t="shared" si="61"/>
        <v>59974</v>
      </c>
      <c r="P48" s="19">
        <f t="shared" si="62"/>
        <v>61624</v>
      </c>
      <c r="Q48" s="19">
        <f t="shared" si="62"/>
        <v>63319</v>
      </c>
      <c r="R48" s="19">
        <f t="shared" ref="R48:R60" si="75">Q48</f>
        <v>63319</v>
      </c>
      <c r="S48" s="33">
        <f t="shared" ref="S48:S60" si="76">ROUNDUP(R48*1.05,0)</f>
        <v>66485</v>
      </c>
      <c r="T48" s="102">
        <v>53154</v>
      </c>
      <c r="U48" s="12">
        <f t="shared" si="63"/>
        <v>53686</v>
      </c>
      <c r="V48" s="12">
        <f t="shared" si="64"/>
        <v>54223</v>
      </c>
      <c r="W48" s="19">
        <f t="shared" ref="W48:W60" si="77">ROUNDUP(V48*1.01,0)</f>
        <v>54766</v>
      </c>
      <c r="X48" s="19">
        <f t="shared" si="65"/>
        <v>55588</v>
      </c>
      <c r="Y48" s="19">
        <f t="shared" si="66"/>
        <v>57117</v>
      </c>
      <c r="Z48" s="19">
        <f t="shared" si="66"/>
        <v>58688</v>
      </c>
      <c r="AA48" s="19">
        <f t="shared" ref="AA48:AA60" si="78">Z48</f>
        <v>58688</v>
      </c>
      <c r="AB48" s="33">
        <f t="shared" ref="AB48:AB60" si="79">ROUNDUP(AA48*1.05,0)</f>
        <v>61623</v>
      </c>
      <c r="AC48" s="45">
        <v>51178</v>
      </c>
      <c r="AD48" s="12">
        <f t="shared" si="67"/>
        <v>51690</v>
      </c>
      <c r="AE48" s="12">
        <f t="shared" si="68"/>
        <v>52207</v>
      </c>
      <c r="AF48" s="29">
        <f t="shared" ref="AF48:AF60" si="80">ROUNDUP(AE48*1.01,0)</f>
        <v>52730</v>
      </c>
      <c r="AG48" s="19">
        <f t="shared" si="69"/>
        <v>53521</v>
      </c>
      <c r="AH48" s="19">
        <f t="shared" si="70"/>
        <v>54993</v>
      </c>
      <c r="AI48" s="19">
        <f t="shared" si="70"/>
        <v>56506</v>
      </c>
      <c r="AJ48" s="94">
        <f t="shared" ref="AJ48:AJ60" si="81">AI48</f>
        <v>56506</v>
      </c>
      <c r="AK48" s="75">
        <f t="shared" ref="AK48:AK60" si="82">ROUNDUP(AJ48*1.05,0)</f>
        <v>59332</v>
      </c>
    </row>
    <row r="49" spans="1:37" s="69" customFormat="1" x14ac:dyDescent="0.25">
      <c r="A49" s="7">
        <v>13</v>
      </c>
      <c r="B49" s="102">
        <v>51372</v>
      </c>
      <c r="C49" s="12">
        <f t="shared" si="55"/>
        <v>51886</v>
      </c>
      <c r="D49" s="12">
        <f t="shared" si="56"/>
        <v>52405</v>
      </c>
      <c r="E49" s="19">
        <f t="shared" si="71"/>
        <v>52930</v>
      </c>
      <c r="F49" s="19">
        <f t="shared" si="57"/>
        <v>53724</v>
      </c>
      <c r="G49" s="19">
        <f t="shared" si="58"/>
        <v>55202</v>
      </c>
      <c r="H49" s="19">
        <f t="shared" si="58"/>
        <v>56721</v>
      </c>
      <c r="I49" s="19">
        <f t="shared" si="72"/>
        <v>56721</v>
      </c>
      <c r="J49" s="33">
        <f t="shared" si="73"/>
        <v>59558</v>
      </c>
      <c r="K49" s="102">
        <v>58600</v>
      </c>
      <c r="L49" s="12">
        <f t="shared" si="59"/>
        <v>59186</v>
      </c>
      <c r="M49" s="12">
        <f t="shared" si="60"/>
        <v>59778</v>
      </c>
      <c r="N49" s="19">
        <f t="shared" si="74"/>
        <v>60376</v>
      </c>
      <c r="O49" s="19">
        <f t="shared" si="61"/>
        <v>61282</v>
      </c>
      <c r="P49" s="19">
        <f t="shared" si="62"/>
        <v>62968</v>
      </c>
      <c r="Q49" s="19">
        <f t="shared" si="62"/>
        <v>64700</v>
      </c>
      <c r="R49" s="19">
        <f t="shared" si="75"/>
        <v>64700</v>
      </c>
      <c r="S49" s="33">
        <f t="shared" si="76"/>
        <v>67935</v>
      </c>
      <c r="T49" s="102">
        <v>54408</v>
      </c>
      <c r="U49" s="12">
        <f t="shared" si="63"/>
        <v>54953</v>
      </c>
      <c r="V49" s="12">
        <f t="shared" si="64"/>
        <v>55503</v>
      </c>
      <c r="W49" s="19">
        <f t="shared" si="77"/>
        <v>56059</v>
      </c>
      <c r="X49" s="19">
        <f t="shared" si="65"/>
        <v>56900</v>
      </c>
      <c r="Y49" s="19">
        <f t="shared" si="66"/>
        <v>58465</v>
      </c>
      <c r="Z49" s="19">
        <f t="shared" si="66"/>
        <v>60073</v>
      </c>
      <c r="AA49" s="19">
        <f t="shared" si="78"/>
        <v>60073</v>
      </c>
      <c r="AB49" s="33">
        <f t="shared" si="79"/>
        <v>63077</v>
      </c>
      <c r="AC49" s="45">
        <v>52431</v>
      </c>
      <c r="AD49" s="12">
        <f t="shared" si="67"/>
        <v>52956</v>
      </c>
      <c r="AE49" s="12">
        <f t="shared" si="68"/>
        <v>53486</v>
      </c>
      <c r="AF49" s="29">
        <f t="shared" si="80"/>
        <v>54021</v>
      </c>
      <c r="AG49" s="19">
        <f t="shared" si="69"/>
        <v>54832</v>
      </c>
      <c r="AH49" s="19">
        <f t="shared" si="70"/>
        <v>56340</v>
      </c>
      <c r="AI49" s="19">
        <f t="shared" si="70"/>
        <v>57890</v>
      </c>
      <c r="AJ49" s="94">
        <f t="shared" si="81"/>
        <v>57890</v>
      </c>
      <c r="AK49" s="75">
        <f t="shared" si="82"/>
        <v>60785</v>
      </c>
    </row>
    <row r="50" spans="1:37" s="69" customFormat="1" x14ac:dyDescent="0.25">
      <c r="A50" s="7">
        <v>14</v>
      </c>
      <c r="B50" s="102">
        <v>52653</v>
      </c>
      <c r="C50" s="12">
        <f t="shared" si="55"/>
        <v>53180</v>
      </c>
      <c r="D50" s="12">
        <f t="shared" si="56"/>
        <v>53712</v>
      </c>
      <c r="E50" s="19">
        <f t="shared" si="71"/>
        <v>54250</v>
      </c>
      <c r="F50" s="19">
        <f t="shared" si="57"/>
        <v>55064</v>
      </c>
      <c r="G50" s="19">
        <f t="shared" si="58"/>
        <v>56579</v>
      </c>
      <c r="H50" s="19">
        <f t="shared" si="58"/>
        <v>58135</v>
      </c>
      <c r="I50" s="19">
        <f t="shared" si="72"/>
        <v>58135</v>
      </c>
      <c r="J50" s="33">
        <f t="shared" si="73"/>
        <v>61042</v>
      </c>
      <c r="K50" s="102">
        <v>59880</v>
      </c>
      <c r="L50" s="12">
        <f t="shared" si="59"/>
        <v>60479</v>
      </c>
      <c r="M50" s="12">
        <f t="shared" si="60"/>
        <v>61084</v>
      </c>
      <c r="N50" s="19">
        <f t="shared" si="74"/>
        <v>61695</v>
      </c>
      <c r="O50" s="19">
        <f t="shared" si="61"/>
        <v>62621</v>
      </c>
      <c r="P50" s="19">
        <f t="shared" si="62"/>
        <v>64344</v>
      </c>
      <c r="Q50" s="19">
        <f t="shared" si="62"/>
        <v>66114</v>
      </c>
      <c r="R50" s="19">
        <f t="shared" si="75"/>
        <v>66114</v>
      </c>
      <c r="S50" s="33">
        <f t="shared" si="76"/>
        <v>69420</v>
      </c>
      <c r="T50" s="102">
        <v>55681</v>
      </c>
      <c r="U50" s="12">
        <f t="shared" si="63"/>
        <v>56238</v>
      </c>
      <c r="V50" s="12">
        <f t="shared" si="64"/>
        <v>56801</v>
      </c>
      <c r="W50" s="19">
        <f t="shared" si="77"/>
        <v>57370</v>
      </c>
      <c r="X50" s="19">
        <f t="shared" si="65"/>
        <v>58231</v>
      </c>
      <c r="Y50" s="19">
        <f t="shared" si="66"/>
        <v>59833</v>
      </c>
      <c r="Z50" s="19">
        <f t="shared" si="66"/>
        <v>61479</v>
      </c>
      <c r="AA50" s="19">
        <f t="shared" si="78"/>
        <v>61479</v>
      </c>
      <c r="AB50" s="33">
        <f t="shared" si="79"/>
        <v>64553</v>
      </c>
      <c r="AC50" s="45">
        <v>53709</v>
      </c>
      <c r="AD50" s="12">
        <f t="shared" si="67"/>
        <v>54247</v>
      </c>
      <c r="AE50" s="12">
        <f t="shared" si="68"/>
        <v>54790</v>
      </c>
      <c r="AF50" s="29">
        <f t="shared" si="80"/>
        <v>55338</v>
      </c>
      <c r="AG50" s="19">
        <f t="shared" si="69"/>
        <v>56169</v>
      </c>
      <c r="AH50" s="19">
        <f t="shared" si="70"/>
        <v>57714</v>
      </c>
      <c r="AI50" s="19">
        <f t="shared" si="70"/>
        <v>59302</v>
      </c>
      <c r="AJ50" s="94">
        <f t="shared" si="81"/>
        <v>59302</v>
      </c>
      <c r="AK50" s="75">
        <f t="shared" si="82"/>
        <v>62268</v>
      </c>
    </row>
    <row r="51" spans="1:37" s="69" customFormat="1" x14ac:dyDescent="0.25">
      <c r="A51" s="7">
        <v>14</v>
      </c>
      <c r="B51" s="102">
        <v>53963</v>
      </c>
      <c r="C51" s="12">
        <f t="shared" si="55"/>
        <v>54503</v>
      </c>
      <c r="D51" s="12">
        <f t="shared" si="56"/>
        <v>55049</v>
      </c>
      <c r="E51" s="19">
        <f t="shared" si="71"/>
        <v>55600</v>
      </c>
      <c r="F51" s="19">
        <f t="shared" si="57"/>
        <v>56434</v>
      </c>
      <c r="G51" s="19">
        <f t="shared" si="58"/>
        <v>57986</v>
      </c>
      <c r="H51" s="19">
        <f t="shared" si="58"/>
        <v>59581</v>
      </c>
      <c r="I51" s="19">
        <f t="shared" si="72"/>
        <v>59581</v>
      </c>
      <c r="J51" s="33">
        <f t="shared" si="73"/>
        <v>62561</v>
      </c>
      <c r="K51" s="102">
        <v>61186</v>
      </c>
      <c r="L51" s="12">
        <f t="shared" si="59"/>
        <v>61798</v>
      </c>
      <c r="M51" s="12">
        <f t="shared" si="60"/>
        <v>62416</v>
      </c>
      <c r="N51" s="19">
        <f t="shared" si="74"/>
        <v>63041</v>
      </c>
      <c r="O51" s="19">
        <f t="shared" si="61"/>
        <v>63987</v>
      </c>
      <c r="P51" s="19">
        <f t="shared" si="62"/>
        <v>65747</v>
      </c>
      <c r="Q51" s="19">
        <f t="shared" si="62"/>
        <v>67556</v>
      </c>
      <c r="R51" s="19">
        <f t="shared" si="75"/>
        <v>67556</v>
      </c>
      <c r="S51" s="33">
        <f t="shared" si="76"/>
        <v>70934</v>
      </c>
      <c r="T51" s="102">
        <v>56992</v>
      </c>
      <c r="U51" s="12">
        <f t="shared" si="63"/>
        <v>57562</v>
      </c>
      <c r="V51" s="12">
        <f t="shared" si="64"/>
        <v>58138</v>
      </c>
      <c r="W51" s="19">
        <f t="shared" si="77"/>
        <v>58720</v>
      </c>
      <c r="X51" s="19">
        <f t="shared" si="65"/>
        <v>59601</v>
      </c>
      <c r="Y51" s="19">
        <f t="shared" si="66"/>
        <v>61241</v>
      </c>
      <c r="Z51" s="19">
        <f t="shared" si="66"/>
        <v>62926</v>
      </c>
      <c r="AA51" s="19">
        <f t="shared" si="78"/>
        <v>62926</v>
      </c>
      <c r="AB51" s="33">
        <f t="shared" si="79"/>
        <v>66073</v>
      </c>
      <c r="AC51" s="45">
        <v>55015</v>
      </c>
      <c r="AD51" s="12">
        <f t="shared" si="67"/>
        <v>55566</v>
      </c>
      <c r="AE51" s="12">
        <f t="shared" si="68"/>
        <v>56122</v>
      </c>
      <c r="AF51" s="29">
        <f t="shared" si="80"/>
        <v>56684</v>
      </c>
      <c r="AG51" s="19">
        <f t="shared" si="69"/>
        <v>57535</v>
      </c>
      <c r="AH51" s="19">
        <f t="shared" si="70"/>
        <v>59118</v>
      </c>
      <c r="AI51" s="19">
        <f t="shared" si="70"/>
        <v>60744</v>
      </c>
      <c r="AJ51" s="94">
        <f t="shared" si="81"/>
        <v>60744</v>
      </c>
      <c r="AK51" s="75">
        <f t="shared" si="82"/>
        <v>63782</v>
      </c>
    </row>
    <row r="52" spans="1:37" s="69" customFormat="1" x14ac:dyDescent="0.25">
      <c r="A52" s="7">
        <v>16</v>
      </c>
      <c r="B52" s="102">
        <v>55397</v>
      </c>
      <c r="C52" s="12">
        <f t="shared" si="55"/>
        <v>55951</v>
      </c>
      <c r="D52" s="12">
        <f t="shared" si="56"/>
        <v>56511</v>
      </c>
      <c r="E52" s="19">
        <f t="shared" si="71"/>
        <v>57077</v>
      </c>
      <c r="F52" s="19">
        <f t="shared" si="57"/>
        <v>57934</v>
      </c>
      <c r="G52" s="19">
        <f t="shared" si="58"/>
        <v>59528</v>
      </c>
      <c r="H52" s="19">
        <f t="shared" si="58"/>
        <v>61166</v>
      </c>
      <c r="I52" s="19">
        <f t="shared" si="72"/>
        <v>61166</v>
      </c>
      <c r="J52" s="33">
        <f t="shared" si="73"/>
        <v>64225</v>
      </c>
      <c r="K52" s="102">
        <v>62626</v>
      </c>
      <c r="L52" s="12">
        <f t="shared" si="59"/>
        <v>63253</v>
      </c>
      <c r="M52" s="12">
        <f t="shared" si="60"/>
        <v>63886</v>
      </c>
      <c r="N52" s="19">
        <f t="shared" si="74"/>
        <v>64525</v>
      </c>
      <c r="O52" s="19">
        <f t="shared" si="61"/>
        <v>65493</v>
      </c>
      <c r="P52" s="19">
        <f t="shared" si="62"/>
        <v>67295</v>
      </c>
      <c r="Q52" s="19">
        <f t="shared" si="62"/>
        <v>69146</v>
      </c>
      <c r="R52" s="19">
        <f t="shared" si="75"/>
        <v>69146</v>
      </c>
      <c r="S52" s="33">
        <f t="shared" si="76"/>
        <v>72604</v>
      </c>
      <c r="T52" s="102">
        <v>58429</v>
      </c>
      <c r="U52" s="12">
        <f t="shared" si="63"/>
        <v>59014</v>
      </c>
      <c r="V52" s="12">
        <f t="shared" si="64"/>
        <v>59605</v>
      </c>
      <c r="W52" s="19">
        <f t="shared" si="77"/>
        <v>60202</v>
      </c>
      <c r="X52" s="19">
        <f t="shared" si="65"/>
        <v>61106</v>
      </c>
      <c r="Y52" s="19">
        <f t="shared" si="66"/>
        <v>62787</v>
      </c>
      <c r="Z52" s="19">
        <f t="shared" si="66"/>
        <v>64514</v>
      </c>
      <c r="AA52" s="19">
        <f t="shared" si="78"/>
        <v>64514</v>
      </c>
      <c r="AB52" s="33">
        <f t="shared" si="79"/>
        <v>67740</v>
      </c>
      <c r="AC52" s="45">
        <v>56455</v>
      </c>
      <c r="AD52" s="12">
        <f t="shared" si="67"/>
        <v>57020</v>
      </c>
      <c r="AE52" s="12">
        <f t="shared" si="68"/>
        <v>57591</v>
      </c>
      <c r="AF52" s="29">
        <f t="shared" si="80"/>
        <v>58167</v>
      </c>
      <c r="AG52" s="19">
        <f t="shared" si="69"/>
        <v>59040</v>
      </c>
      <c r="AH52" s="19">
        <f t="shared" si="70"/>
        <v>60664</v>
      </c>
      <c r="AI52" s="19">
        <f t="shared" si="70"/>
        <v>62333</v>
      </c>
      <c r="AJ52" s="94">
        <f t="shared" si="81"/>
        <v>62333</v>
      </c>
      <c r="AK52" s="75">
        <f t="shared" si="82"/>
        <v>65450</v>
      </c>
    </row>
    <row r="53" spans="1:37" s="69" customFormat="1" x14ac:dyDescent="0.25">
      <c r="A53" s="7">
        <v>17</v>
      </c>
      <c r="B53" s="102">
        <v>56670</v>
      </c>
      <c r="C53" s="12">
        <f t="shared" si="55"/>
        <v>57237</v>
      </c>
      <c r="D53" s="12">
        <f t="shared" ref="D53:D60" si="83">ROUNDUP(C53*1.01,0)</f>
        <v>57810</v>
      </c>
      <c r="E53" s="19">
        <f t="shared" si="71"/>
        <v>58389</v>
      </c>
      <c r="F53" s="19">
        <f t="shared" si="57"/>
        <v>59265</v>
      </c>
      <c r="G53" s="19">
        <f t="shared" si="58"/>
        <v>60895</v>
      </c>
      <c r="H53" s="19">
        <f t="shared" si="58"/>
        <v>62570</v>
      </c>
      <c r="I53" s="19">
        <f t="shared" si="72"/>
        <v>62570</v>
      </c>
      <c r="J53" s="33">
        <f t="shared" si="73"/>
        <v>65699</v>
      </c>
      <c r="K53" s="102">
        <v>63900</v>
      </c>
      <c r="L53" s="12">
        <f t="shared" si="59"/>
        <v>64539</v>
      </c>
      <c r="M53" s="12">
        <f t="shared" si="60"/>
        <v>65185</v>
      </c>
      <c r="N53" s="19">
        <f t="shared" si="74"/>
        <v>65837</v>
      </c>
      <c r="O53" s="19">
        <f t="shared" si="61"/>
        <v>66825</v>
      </c>
      <c r="P53" s="19">
        <f t="shared" si="62"/>
        <v>68663</v>
      </c>
      <c r="Q53" s="19">
        <f t="shared" si="62"/>
        <v>70552</v>
      </c>
      <c r="R53" s="19">
        <f t="shared" si="75"/>
        <v>70552</v>
      </c>
      <c r="S53" s="33">
        <f t="shared" si="76"/>
        <v>74080</v>
      </c>
      <c r="T53" s="102">
        <v>59703</v>
      </c>
      <c r="U53" s="12">
        <f t="shared" si="63"/>
        <v>60301</v>
      </c>
      <c r="V53" s="12">
        <f t="shared" si="64"/>
        <v>60905</v>
      </c>
      <c r="W53" s="19">
        <f t="shared" si="77"/>
        <v>61515</v>
      </c>
      <c r="X53" s="19">
        <f t="shared" si="65"/>
        <v>62438</v>
      </c>
      <c r="Y53" s="19">
        <f t="shared" si="66"/>
        <v>64156</v>
      </c>
      <c r="Z53" s="19">
        <f t="shared" si="66"/>
        <v>65921</v>
      </c>
      <c r="AA53" s="19">
        <f t="shared" si="78"/>
        <v>65921</v>
      </c>
      <c r="AB53" s="33">
        <f t="shared" si="79"/>
        <v>69218</v>
      </c>
      <c r="AC53" s="45">
        <v>57734</v>
      </c>
      <c r="AD53" s="12">
        <f t="shared" si="67"/>
        <v>58312</v>
      </c>
      <c r="AE53" s="12">
        <f t="shared" si="68"/>
        <v>58896</v>
      </c>
      <c r="AF53" s="29">
        <f t="shared" si="80"/>
        <v>59485</v>
      </c>
      <c r="AG53" s="19">
        <f t="shared" si="69"/>
        <v>60378</v>
      </c>
      <c r="AH53" s="19">
        <f t="shared" si="70"/>
        <v>62039</v>
      </c>
      <c r="AI53" s="19">
        <f t="shared" si="70"/>
        <v>63746</v>
      </c>
      <c r="AJ53" s="94">
        <f t="shared" si="81"/>
        <v>63746</v>
      </c>
      <c r="AK53" s="75">
        <f t="shared" si="82"/>
        <v>66934</v>
      </c>
    </row>
    <row r="54" spans="1:37" s="69" customFormat="1" x14ac:dyDescent="0.25">
      <c r="A54" s="7">
        <v>18</v>
      </c>
      <c r="B54" s="103">
        <v>58096</v>
      </c>
      <c r="C54" s="14">
        <f t="shared" ref="C54:C59" si="84">ROUNDUP(B54*1.01,0)</f>
        <v>58677</v>
      </c>
      <c r="D54" s="12">
        <f t="shared" si="83"/>
        <v>59264</v>
      </c>
      <c r="E54" s="19">
        <f t="shared" si="71"/>
        <v>59857</v>
      </c>
      <c r="F54" s="19">
        <f t="shared" si="57"/>
        <v>60755</v>
      </c>
      <c r="G54" s="19">
        <f t="shared" si="58"/>
        <v>62426</v>
      </c>
      <c r="H54" s="19">
        <f t="shared" si="58"/>
        <v>64143</v>
      </c>
      <c r="I54" s="19">
        <f t="shared" si="72"/>
        <v>64143</v>
      </c>
      <c r="J54" s="33">
        <f t="shared" si="73"/>
        <v>67351</v>
      </c>
      <c r="K54" s="103">
        <v>65324</v>
      </c>
      <c r="L54" s="14">
        <f t="shared" ref="L54:M57" si="85">ROUNDUP(K54*1.01,0)</f>
        <v>65978</v>
      </c>
      <c r="M54" s="14">
        <f t="shared" si="85"/>
        <v>66638</v>
      </c>
      <c r="N54" s="19">
        <f t="shared" si="74"/>
        <v>67305</v>
      </c>
      <c r="O54" s="19">
        <f t="shared" si="61"/>
        <v>68315</v>
      </c>
      <c r="P54" s="19">
        <f t="shared" si="62"/>
        <v>70194</v>
      </c>
      <c r="Q54" s="19">
        <f t="shared" si="62"/>
        <v>72125</v>
      </c>
      <c r="R54" s="19">
        <f t="shared" si="75"/>
        <v>72125</v>
      </c>
      <c r="S54" s="33">
        <f t="shared" si="76"/>
        <v>75732</v>
      </c>
      <c r="T54" s="103">
        <v>61131</v>
      </c>
      <c r="U54" s="14">
        <f t="shared" ref="U54:V57" si="86">ROUNDUP(T54*1.01,0)</f>
        <v>61743</v>
      </c>
      <c r="V54" s="14">
        <f t="shared" si="86"/>
        <v>62361</v>
      </c>
      <c r="W54" s="19">
        <f t="shared" si="77"/>
        <v>62985</v>
      </c>
      <c r="X54" s="19">
        <f t="shared" si="65"/>
        <v>63930</v>
      </c>
      <c r="Y54" s="19">
        <f t="shared" si="66"/>
        <v>65689</v>
      </c>
      <c r="Z54" s="19">
        <f t="shared" si="66"/>
        <v>67496</v>
      </c>
      <c r="AA54" s="19">
        <f t="shared" si="78"/>
        <v>67496</v>
      </c>
      <c r="AB54" s="33">
        <f t="shared" si="79"/>
        <v>70871</v>
      </c>
      <c r="AC54" s="46">
        <v>59151</v>
      </c>
      <c r="AD54" s="14">
        <f t="shared" ref="AD54:AD59" si="87">ROUNDUP(AC54*1.01,0)</f>
        <v>59743</v>
      </c>
      <c r="AE54" s="12">
        <f t="shared" si="68"/>
        <v>60341</v>
      </c>
      <c r="AF54" s="29">
        <f t="shared" si="80"/>
        <v>60945</v>
      </c>
      <c r="AG54" s="19">
        <f t="shared" si="69"/>
        <v>61860</v>
      </c>
      <c r="AH54" s="19">
        <f t="shared" si="70"/>
        <v>63562</v>
      </c>
      <c r="AI54" s="19">
        <f t="shared" si="70"/>
        <v>65310</v>
      </c>
      <c r="AJ54" s="94">
        <f t="shared" si="81"/>
        <v>65310</v>
      </c>
      <c r="AK54" s="75">
        <f t="shared" si="82"/>
        <v>68576</v>
      </c>
    </row>
    <row r="55" spans="1:37" s="69" customFormat="1" x14ac:dyDescent="0.25">
      <c r="A55" s="7">
        <v>19</v>
      </c>
      <c r="B55" s="102">
        <v>59535</v>
      </c>
      <c r="C55" s="14">
        <f t="shared" si="84"/>
        <v>60131</v>
      </c>
      <c r="D55" s="14">
        <f t="shared" si="83"/>
        <v>60733</v>
      </c>
      <c r="E55" s="19">
        <f t="shared" si="71"/>
        <v>61341</v>
      </c>
      <c r="F55" s="19">
        <f t="shared" si="57"/>
        <v>62262</v>
      </c>
      <c r="G55" s="19">
        <f t="shared" si="58"/>
        <v>63975</v>
      </c>
      <c r="H55" s="19">
        <f t="shared" si="58"/>
        <v>65735</v>
      </c>
      <c r="I55" s="19">
        <f t="shared" si="72"/>
        <v>65735</v>
      </c>
      <c r="J55" s="33">
        <f t="shared" si="73"/>
        <v>69022</v>
      </c>
      <c r="K55" s="102">
        <v>66764</v>
      </c>
      <c r="L55" s="14">
        <f t="shared" si="85"/>
        <v>67432</v>
      </c>
      <c r="M55" s="14">
        <f t="shared" si="85"/>
        <v>68107</v>
      </c>
      <c r="N55" s="19">
        <f t="shared" si="74"/>
        <v>68789</v>
      </c>
      <c r="O55" s="19">
        <f t="shared" si="61"/>
        <v>69821</v>
      </c>
      <c r="P55" s="19">
        <f t="shared" si="62"/>
        <v>71742</v>
      </c>
      <c r="Q55" s="19">
        <f t="shared" si="62"/>
        <v>73715</v>
      </c>
      <c r="R55" s="19">
        <f t="shared" si="75"/>
        <v>73715</v>
      </c>
      <c r="S55" s="33">
        <f t="shared" si="76"/>
        <v>77401</v>
      </c>
      <c r="T55" s="102">
        <v>62572</v>
      </c>
      <c r="U55" s="14">
        <f t="shared" si="86"/>
        <v>63198</v>
      </c>
      <c r="V55" s="14">
        <f t="shared" si="86"/>
        <v>63830</v>
      </c>
      <c r="W55" s="19">
        <f t="shared" si="77"/>
        <v>64469</v>
      </c>
      <c r="X55" s="19">
        <f t="shared" si="65"/>
        <v>65437</v>
      </c>
      <c r="Y55" s="19">
        <f t="shared" si="66"/>
        <v>67237</v>
      </c>
      <c r="Z55" s="19">
        <f t="shared" si="66"/>
        <v>69087</v>
      </c>
      <c r="AA55" s="19">
        <f t="shared" si="78"/>
        <v>69087</v>
      </c>
      <c r="AB55" s="33">
        <f t="shared" si="79"/>
        <v>72542</v>
      </c>
      <c r="AC55" s="45">
        <v>60592</v>
      </c>
      <c r="AD55" s="14">
        <f t="shared" si="87"/>
        <v>61198</v>
      </c>
      <c r="AE55" s="12">
        <f t="shared" si="68"/>
        <v>61810</v>
      </c>
      <c r="AF55" s="29">
        <f t="shared" si="80"/>
        <v>62429</v>
      </c>
      <c r="AG55" s="19">
        <f t="shared" si="69"/>
        <v>63366</v>
      </c>
      <c r="AH55" s="19">
        <f t="shared" si="70"/>
        <v>65109</v>
      </c>
      <c r="AI55" s="19">
        <f t="shared" si="70"/>
        <v>66900</v>
      </c>
      <c r="AJ55" s="94">
        <f t="shared" si="81"/>
        <v>66900</v>
      </c>
      <c r="AK55" s="75">
        <f t="shared" si="82"/>
        <v>70245</v>
      </c>
    </row>
    <row r="56" spans="1:37" s="69" customFormat="1" x14ac:dyDescent="0.25">
      <c r="A56" s="7">
        <v>20</v>
      </c>
      <c r="B56" s="102">
        <v>61012</v>
      </c>
      <c r="C56" s="14">
        <f t="shared" si="84"/>
        <v>61623</v>
      </c>
      <c r="D56" s="14">
        <f t="shared" si="83"/>
        <v>62240</v>
      </c>
      <c r="E56" s="19">
        <f t="shared" si="71"/>
        <v>62863</v>
      </c>
      <c r="F56" s="19">
        <f t="shared" si="57"/>
        <v>63806</v>
      </c>
      <c r="G56" s="19">
        <f t="shared" si="58"/>
        <v>65561</v>
      </c>
      <c r="H56" s="19">
        <f t="shared" si="58"/>
        <v>67364</v>
      </c>
      <c r="I56" s="19">
        <f t="shared" si="72"/>
        <v>67364</v>
      </c>
      <c r="J56" s="33">
        <f t="shared" si="73"/>
        <v>70733</v>
      </c>
      <c r="K56" s="102">
        <v>68240</v>
      </c>
      <c r="L56" s="14">
        <f t="shared" si="85"/>
        <v>68923</v>
      </c>
      <c r="M56" s="14">
        <f t="shared" si="85"/>
        <v>69613</v>
      </c>
      <c r="N56" s="19">
        <f t="shared" si="74"/>
        <v>70310</v>
      </c>
      <c r="O56" s="19">
        <f t="shared" si="61"/>
        <v>71365</v>
      </c>
      <c r="P56" s="19">
        <f t="shared" si="62"/>
        <v>73328</v>
      </c>
      <c r="Q56" s="19">
        <f t="shared" si="62"/>
        <v>75345</v>
      </c>
      <c r="R56" s="19">
        <f t="shared" si="75"/>
        <v>75345</v>
      </c>
      <c r="S56" s="33">
        <f t="shared" si="76"/>
        <v>79113</v>
      </c>
      <c r="T56" s="102">
        <v>64046</v>
      </c>
      <c r="U56" s="14">
        <f t="shared" si="86"/>
        <v>64687</v>
      </c>
      <c r="V56" s="14">
        <f t="shared" si="86"/>
        <v>65334</v>
      </c>
      <c r="W56" s="19">
        <f t="shared" si="77"/>
        <v>65988</v>
      </c>
      <c r="X56" s="19">
        <f t="shared" si="65"/>
        <v>66978</v>
      </c>
      <c r="Y56" s="19">
        <f t="shared" si="66"/>
        <v>68820</v>
      </c>
      <c r="Z56" s="19">
        <f t="shared" si="66"/>
        <v>70713</v>
      </c>
      <c r="AA56" s="19">
        <f t="shared" si="78"/>
        <v>70713</v>
      </c>
      <c r="AB56" s="33">
        <f t="shared" si="79"/>
        <v>74249</v>
      </c>
      <c r="AC56" s="45">
        <v>62073</v>
      </c>
      <c r="AD56" s="14">
        <f t="shared" si="87"/>
        <v>62694</v>
      </c>
      <c r="AE56" s="12">
        <f t="shared" si="68"/>
        <v>63321</v>
      </c>
      <c r="AF56" s="29">
        <f t="shared" si="80"/>
        <v>63955</v>
      </c>
      <c r="AG56" s="19">
        <f t="shared" si="69"/>
        <v>64915</v>
      </c>
      <c r="AH56" s="19">
        <f t="shared" si="70"/>
        <v>66701</v>
      </c>
      <c r="AI56" s="19">
        <f t="shared" si="70"/>
        <v>68536</v>
      </c>
      <c r="AJ56" s="94">
        <f t="shared" si="81"/>
        <v>68536</v>
      </c>
      <c r="AK56" s="75">
        <f t="shared" si="82"/>
        <v>71963</v>
      </c>
    </row>
    <row r="57" spans="1:37" s="69" customFormat="1" x14ac:dyDescent="0.25">
      <c r="A57" s="7">
        <v>21</v>
      </c>
      <c r="B57" s="103">
        <v>62521</v>
      </c>
      <c r="C57" s="14">
        <f t="shared" si="84"/>
        <v>63147</v>
      </c>
      <c r="D57" s="14">
        <f t="shared" si="83"/>
        <v>63779</v>
      </c>
      <c r="E57" s="19">
        <f t="shared" si="71"/>
        <v>64417</v>
      </c>
      <c r="F57" s="19">
        <f t="shared" si="57"/>
        <v>65384</v>
      </c>
      <c r="G57" s="19">
        <f t="shared" si="58"/>
        <v>67183</v>
      </c>
      <c r="H57" s="19">
        <f t="shared" si="58"/>
        <v>69031</v>
      </c>
      <c r="I57" s="19">
        <f t="shared" si="72"/>
        <v>69031</v>
      </c>
      <c r="J57" s="33">
        <f t="shared" si="73"/>
        <v>72483</v>
      </c>
      <c r="K57" s="103">
        <v>69750</v>
      </c>
      <c r="L57" s="14">
        <f t="shared" si="85"/>
        <v>70448</v>
      </c>
      <c r="M57" s="14">
        <f t="shared" si="85"/>
        <v>71153</v>
      </c>
      <c r="N57" s="19">
        <f t="shared" si="74"/>
        <v>71865</v>
      </c>
      <c r="O57" s="19">
        <f t="shared" si="61"/>
        <v>72943</v>
      </c>
      <c r="P57" s="19">
        <f t="shared" si="62"/>
        <v>74949</v>
      </c>
      <c r="Q57" s="19">
        <f t="shared" si="62"/>
        <v>77011</v>
      </c>
      <c r="R57" s="19">
        <f t="shared" si="75"/>
        <v>77011</v>
      </c>
      <c r="S57" s="33">
        <f t="shared" si="76"/>
        <v>80862</v>
      </c>
      <c r="T57" s="103">
        <v>65557</v>
      </c>
      <c r="U57" s="14">
        <f t="shared" si="86"/>
        <v>66213</v>
      </c>
      <c r="V57" s="14">
        <f t="shared" si="86"/>
        <v>66876</v>
      </c>
      <c r="W57" s="19">
        <f t="shared" si="77"/>
        <v>67545</v>
      </c>
      <c r="X57" s="19">
        <f t="shared" si="65"/>
        <v>68559</v>
      </c>
      <c r="Y57" s="19">
        <f t="shared" si="66"/>
        <v>70445</v>
      </c>
      <c r="Z57" s="19">
        <f t="shared" si="66"/>
        <v>72383</v>
      </c>
      <c r="AA57" s="19">
        <f t="shared" si="78"/>
        <v>72383</v>
      </c>
      <c r="AB57" s="33">
        <f t="shared" si="79"/>
        <v>76003</v>
      </c>
      <c r="AC57" s="46">
        <v>63585</v>
      </c>
      <c r="AD57" s="14">
        <f t="shared" si="87"/>
        <v>64221</v>
      </c>
      <c r="AE57" s="12">
        <f>ROUNDUP(AD57*1.01,0)</f>
        <v>64864</v>
      </c>
      <c r="AF57" s="29">
        <f t="shared" si="80"/>
        <v>65513</v>
      </c>
      <c r="AG57" s="19">
        <f t="shared" si="69"/>
        <v>66496</v>
      </c>
      <c r="AH57" s="19">
        <f t="shared" si="70"/>
        <v>68325</v>
      </c>
      <c r="AI57" s="19">
        <f t="shared" si="70"/>
        <v>70204</v>
      </c>
      <c r="AJ57" s="94">
        <f t="shared" si="81"/>
        <v>70204</v>
      </c>
      <c r="AK57" s="75">
        <f t="shared" si="82"/>
        <v>73715</v>
      </c>
    </row>
    <row r="58" spans="1:37" s="69" customFormat="1" x14ac:dyDescent="0.25">
      <c r="A58" s="7">
        <v>22</v>
      </c>
      <c r="B58" s="102">
        <v>64074</v>
      </c>
      <c r="C58" s="14">
        <f t="shared" si="84"/>
        <v>64715</v>
      </c>
      <c r="D58" s="14">
        <f t="shared" si="83"/>
        <v>65363</v>
      </c>
      <c r="E58" s="19">
        <f t="shared" si="71"/>
        <v>66017</v>
      </c>
      <c r="F58" s="19">
        <f t="shared" si="57"/>
        <v>67008</v>
      </c>
      <c r="G58" s="19">
        <f t="shared" si="58"/>
        <v>68851</v>
      </c>
      <c r="H58" s="19">
        <f t="shared" si="58"/>
        <v>70745</v>
      </c>
      <c r="I58" s="19">
        <f t="shared" si="72"/>
        <v>70745</v>
      </c>
      <c r="J58" s="33">
        <f t="shared" si="73"/>
        <v>74283</v>
      </c>
      <c r="K58" s="102">
        <v>71302</v>
      </c>
      <c r="L58" s="14">
        <f t="shared" ref="L58:M60" si="88">ROUNDUP(K58*1.01,0)</f>
        <v>72016</v>
      </c>
      <c r="M58" s="14">
        <f t="shared" si="88"/>
        <v>72737</v>
      </c>
      <c r="N58" s="19">
        <f t="shared" si="74"/>
        <v>73465</v>
      </c>
      <c r="O58" s="19">
        <f t="shared" si="61"/>
        <v>74567</v>
      </c>
      <c r="P58" s="19">
        <f t="shared" si="62"/>
        <v>76618</v>
      </c>
      <c r="Q58" s="19">
        <f t="shared" si="62"/>
        <v>78725</v>
      </c>
      <c r="R58" s="19">
        <f t="shared" si="75"/>
        <v>78725</v>
      </c>
      <c r="S58" s="33">
        <f t="shared" si="76"/>
        <v>82662</v>
      </c>
      <c r="T58" s="102">
        <v>67104</v>
      </c>
      <c r="U58" s="14">
        <f t="shared" ref="U58:V60" si="89">ROUNDUP(T58*1.01,0)</f>
        <v>67776</v>
      </c>
      <c r="V58" s="14">
        <f t="shared" si="89"/>
        <v>68454</v>
      </c>
      <c r="W58" s="19">
        <f t="shared" si="77"/>
        <v>69139</v>
      </c>
      <c r="X58" s="19">
        <f t="shared" si="65"/>
        <v>70177</v>
      </c>
      <c r="Y58" s="19">
        <f t="shared" si="66"/>
        <v>72107</v>
      </c>
      <c r="Z58" s="19">
        <f t="shared" si="66"/>
        <v>74090</v>
      </c>
      <c r="AA58" s="19">
        <f t="shared" si="78"/>
        <v>74090</v>
      </c>
      <c r="AB58" s="33">
        <f t="shared" si="79"/>
        <v>77795</v>
      </c>
      <c r="AC58" s="45">
        <v>65133</v>
      </c>
      <c r="AD58" s="14">
        <f t="shared" si="87"/>
        <v>65785</v>
      </c>
      <c r="AE58" s="12">
        <f>ROUNDUP(AD58*1.01,0)</f>
        <v>66443</v>
      </c>
      <c r="AF58" s="29">
        <f t="shared" si="80"/>
        <v>67108</v>
      </c>
      <c r="AG58" s="19">
        <f t="shared" si="69"/>
        <v>68115</v>
      </c>
      <c r="AH58" s="19">
        <f t="shared" si="70"/>
        <v>69989</v>
      </c>
      <c r="AI58" s="19">
        <f t="shared" si="70"/>
        <v>71914</v>
      </c>
      <c r="AJ58" s="94">
        <f t="shared" si="81"/>
        <v>71914</v>
      </c>
      <c r="AK58" s="75">
        <f t="shared" si="82"/>
        <v>75510</v>
      </c>
    </row>
    <row r="59" spans="1:37" s="69" customFormat="1" x14ac:dyDescent="0.25">
      <c r="A59" s="7">
        <v>23</v>
      </c>
      <c r="B59" s="102">
        <v>65661</v>
      </c>
      <c r="C59" s="14">
        <f t="shared" si="84"/>
        <v>66318</v>
      </c>
      <c r="D59" s="14">
        <f t="shared" si="83"/>
        <v>66982</v>
      </c>
      <c r="E59" s="19">
        <f t="shared" si="71"/>
        <v>67652</v>
      </c>
      <c r="F59" s="19">
        <f t="shared" si="57"/>
        <v>68667</v>
      </c>
      <c r="G59" s="19">
        <f t="shared" si="58"/>
        <v>70556</v>
      </c>
      <c r="H59" s="19">
        <f t="shared" si="58"/>
        <v>72497</v>
      </c>
      <c r="I59" s="19">
        <f t="shared" si="72"/>
        <v>72497</v>
      </c>
      <c r="J59" s="33">
        <f t="shared" si="73"/>
        <v>76122</v>
      </c>
      <c r="K59" s="102">
        <v>72884</v>
      </c>
      <c r="L59" s="14">
        <f t="shared" si="88"/>
        <v>73613</v>
      </c>
      <c r="M59" s="14">
        <f t="shared" si="88"/>
        <v>74350</v>
      </c>
      <c r="N59" s="19">
        <f t="shared" si="74"/>
        <v>75094</v>
      </c>
      <c r="O59" s="19">
        <f t="shared" si="61"/>
        <v>76221</v>
      </c>
      <c r="P59" s="19">
        <f t="shared" si="62"/>
        <v>78318</v>
      </c>
      <c r="Q59" s="19">
        <f t="shared" si="62"/>
        <v>80472</v>
      </c>
      <c r="R59" s="19">
        <f t="shared" si="75"/>
        <v>80472</v>
      </c>
      <c r="S59" s="33">
        <f t="shared" si="76"/>
        <v>84496</v>
      </c>
      <c r="T59" s="102">
        <v>68692</v>
      </c>
      <c r="U59" s="14">
        <f t="shared" si="89"/>
        <v>69379</v>
      </c>
      <c r="V59" s="14">
        <f t="shared" si="89"/>
        <v>70073</v>
      </c>
      <c r="W59" s="19">
        <f t="shared" si="77"/>
        <v>70774</v>
      </c>
      <c r="X59" s="19">
        <f t="shared" si="65"/>
        <v>71836</v>
      </c>
      <c r="Y59" s="19">
        <f t="shared" si="66"/>
        <v>73812</v>
      </c>
      <c r="Z59" s="19">
        <f t="shared" si="66"/>
        <v>75842</v>
      </c>
      <c r="AA59" s="19">
        <f t="shared" si="78"/>
        <v>75842</v>
      </c>
      <c r="AB59" s="33">
        <f t="shared" si="79"/>
        <v>79635</v>
      </c>
      <c r="AC59" s="45">
        <v>66715</v>
      </c>
      <c r="AD59" s="14">
        <f t="shared" si="87"/>
        <v>67383</v>
      </c>
      <c r="AE59" s="12">
        <f>ROUNDUP(AD59*1.01,0)</f>
        <v>68057</v>
      </c>
      <c r="AF59" s="29">
        <f t="shared" si="80"/>
        <v>68738</v>
      </c>
      <c r="AG59" s="19">
        <f t="shared" si="69"/>
        <v>69770</v>
      </c>
      <c r="AH59" s="19">
        <f t="shared" si="70"/>
        <v>71689</v>
      </c>
      <c r="AI59" s="19">
        <f t="shared" si="70"/>
        <v>73661</v>
      </c>
      <c r="AJ59" s="94">
        <f t="shared" si="81"/>
        <v>73661</v>
      </c>
      <c r="AK59" s="75">
        <f t="shared" si="82"/>
        <v>77345</v>
      </c>
    </row>
    <row r="60" spans="1:37" s="69" customFormat="1" ht="12.6" thickBot="1" x14ac:dyDescent="0.3">
      <c r="A60" s="8" t="s">
        <v>5</v>
      </c>
      <c r="B60" s="104">
        <v>67290</v>
      </c>
      <c r="C60" s="13">
        <v>67290</v>
      </c>
      <c r="D60" s="13">
        <f t="shared" si="83"/>
        <v>67963</v>
      </c>
      <c r="E60" s="20">
        <f t="shared" si="71"/>
        <v>68643</v>
      </c>
      <c r="F60" s="20">
        <f t="shared" si="57"/>
        <v>69673</v>
      </c>
      <c r="G60" s="20">
        <f t="shared" si="58"/>
        <v>71590</v>
      </c>
      <c r="H60" s="20">
        <f t="shared" si="58"/>
        <v>73559</v>
      </c>
      <c r="I60" s="20">
        <f t="shared" si="72"/>
        <v>73559</v>
      </c>
      <c r="J60" s="34">
        <f t="shared" si="73"/>
        <v>77237</v>
      </c>
      <c r="K60" s="104">
        <v>74518</v>
      </c>
      <c r="L60" s="13">
        <v>74518</v>
      </c>
      <c r="M60" s="13">
        <f t="shared" si="88"/>
        <v>75264</v>
      </c>
      <c r="N60" s="20">
        <f t="shared" si="74"/>
        <v>76017</v>
      </c>
      <c r="O60" s="20">
        <f t="shared" si="61"/>
        <v>77158</v>
      </c>
      <c r="P60" s="20">
        <f t="shared" si="62"/>
        <v>79280</v>
      </c>
      <c r="Q60" s="20">
        <f t="shared" si="62"/>
        <v>81461</v>
      </c>
      <c r="R60" s="20">
        <f t="shared" si="75"/>
        <v>81461</v>
      </c>
      <c r="S60" s="34">
        <f t="shared" si="76"/>
        <v>85535</v>
      </c>
      <c r="T60" s="104">
        <v>70321</v>
      </c>
      <c r="U60" s="13">
        <v>70321</v>
      </c>
      <c r="V60" s="13">
        <f t="shared" si="89"/>
        <v>71025</v>
      </c>
      <c r="W60" s="20">
        <f t="shared" si="77"/>
        <v>71736</v>
      </c>
      <c r="X60" s="20">
        <f t="shared" si="65"/>
        <v>72813</v>
      </c>
      <c r="Y60" s="20">
        <f t="shared" si="66"/>
        <v>74816</v>
      </c>
      <c r="Z60" s="20">
        <f t="shared" si="66"/>
        <v>76874</v>
      </c>
      <c r="AA60" s="20">
        <f t="shared" si="78"/>
        <v>76874</v>
      </c>
      <c r="AB60" s="34">
        <f t="shared" si="79"/>
        <v>80718</v>
      </c>
      <c r="AC60" s="15">
        <v>68350</v>
      </c>
      <c r="AD60" s="13">
        <v>68350</v>
      </c>
      <c r="AE60" s="16">
        <f>ROUNDUP(AD60*1.01,0)</f>
        <v>69034</v>
      </c>
      <c r="AF60" s="30">
        <f t="shared" si="80"/>
        <v>69725</v>
      </c>
      <c r="AG60" s="20">
        <f t="shared" si="69"/>
        <v>70771</v>
      </c>
      <c r="AH60" s="20">
        <f t="shared" si="70"/>
        <v>72718</v>
      </c>
      <c r="AI60" s="20">
        <f t="shared" si="70"/>
        <v>74718</v>
      </c>
      <c r="AJ60" s="105">
        <f t="shared" si="81"/>
        <v>74718</v>
      </c>
      <c r="AK60" s="76">
        <f t="shared" si="82"/>
        <v>78454</v>
      </c>
    </row>
    <row r="61" spans="1:37" s="69" customFormat="1" ht="12.6" thickBot="1" x14ac:dyDescent="0.3">
      <c r="A61" s="80"/>
      <c r="B61" s="46"/>
      <c r="C61" s="14"/>
      <c r="D61" s="14"/>
      <c r="E61" s="21"/>
      <c r="F61" s="26"/>
      <c r="G61" s="26"/>
      <c r="H61" s="21"/>
      <c r="I61" s="21"/>
      <c r="J61" s="26"/>
      <c r="K61" s="46"/>
      <c r="L61" s="14"/>
      <c r="M61" s="82"/>
      <c r="N61" s="21"/>
      <c r="O61" s="26"/>
      <c r="P61" s="26"/>
      <c r="Q61" s="21"/>
      <c r="R61" s="26"/>
      <c r="S61" s="26"/>
      <c r="T61" s="46"/>
      <c r="U61" s="14"/>
      <c r="V61" s="82"/>
      <c r="W61" s="21"/>
      <c r="X61" s="26"/>
      <c r="Y61" s="26"/>
      <c r="Z61" s="21"/>
      <c r="AA61" s="26"/>
      <c r="AB61" s="26"/>
      <c r="AC61" s="46"/>
      <c r="AD61" s="14"/>
      <c r="AE61" s="81"/>
      <c r="AF61" s="43"/>
      <c r="AG61" s="31"/>
      <c r="AH61" s="31"/>
      <c r="AI61" s="87"/>
      <c r="AJ61" s="91"/>
    </row>
    <row r="62" spans="1:37" s="69" customFormat="1" ht="15" customHeight="1" thickBot="1" x14ac:dyDescent="0.3">
      <c r="A62" s="144" t="s">
        <v>22</v>
      </c>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6"/>
    </row>
    <row r="63" spans="1:37" s="69" customFormat="1" ht="13.95" customHeight="1" x14ac:dyDescent="0.25">
      <c r="A63" s="6"/>
      <c r="B63" s="141" t="s">
        <v>39</v>
      </c>
      <c r="C63" s="142"/>
      <c r="D63" s="142"/>
      <c r="E63" s="142"/>
      <c r="F63" s="142"/>
      <c r="G63" s="142"/>
      <c r="H63" s="142"/>
      <c r="I63" s="142"/>
      <c r="J63" s="143"/>
      <c r="K63" s="142" t="s">
        <v>0</v>
      </c>
      <c r="L63" s="142"/>
      <c r="M63" s="142"/>
      <c r="N63" s="142"/>
      <c r="O63" s="142"/>
      <c r="P63" s="142"/>
      <c r="Q63" s="142"/>
      <c r="R63" s="142"/>
      <c r="S63" s="142"/>
      <c r="T63" s="141" t="s">
        <v>1</v>
      </c>
      <c r="U63" s="142"/>
      <c r="V63" s="142"/>
      <c r="W63" s="142"/>
      <c r="X63" s="142"/>
      <c r="Y63" s="142"/>
      <c r="Z63" s="142"/>
      <c r="AA63" s="142"/>
      <c r="AB63" s="143"/>
      <c r="AC63" s="142" t="s">
        <v>2</v>
      </c>
      <c r="AD63" s="142"/>
      <c r="AE63" s="142"/>
      <c r="AF63" s="142"/>
      <c r="AG63" s="142"/>
      <c r="AH63" s="142"/>
      <c r="AI63" s="142"/>
      <c r="AJ63" s="142"/>
      <c r="AK63" s="143"/>
    </row>
    <row r="64" spans="1:37" s="70" customFormat="1" ht="12.6" thickBot="1" x14ac:dyDescent="0.3">
      <c r="A64" s="7"/>
      <c r="B64" s="99">
        <v>2014</v>
      </c>
      <c r="C64" s="96">
        <v>2015</v>
      </c>
      <c r="D64" s="96">
        <v>2016</v>
      </c>
      <c r="E64" s="97">
        <v>2017</v>
      </c>
      <c r="F64" s="97">
        <v>2018</v>
      </c>
      <c r="G64" s="97">
        <v>2019</v>
      </c>
      <c r="H64" s="98">
        <v>2020</v>
      </c>
      <c r="I64" s="98">
        <v>2021</v>
      </c>
      <c r="J64" s="100">
        <v>2022</v>
      </c>
      <c r="K64" s="96">
        <v>2014</v>
      </c>
      <c r="L64" s="96">
        <v>2015</v>
      </c>
      <c r="M64" s="96">
        <v>2016</v>
      </c>
      <c r="N64" s="97">
        <v>2017</v>
      </c>
      <c r="O64" s="97">
        <v>2018</v>
      </c>
      <c r="P64" s="97">
        <v>2019</v>
      </c>
      <c r="Q64" s="98">
        <v>2020</v>
      </c>
      <c r="R64" s="98">
        <v>2021</v>
      </c>
      <c r="S64" s="122">
        <v>2022</v>
      </c>
      <c r="T64" s="99">
        <v>2014</v>
      </c>
      <c r="U64" s="96">
        <v>2015</v>
      </c>
      <c r="V64" s="96">
        <v>2016</v>
      </c>
      <c r="W64" s="97">
        <v>2017</v>
      </c>
      <c r="X64" s="97">
        <v>2018</v>
      </c>
      <c r="Y64" s="97">
        <v>2019</v>
      </c>
      <c r="Z64" s="98">
        <v>2020</v>
      </c>
      <c r="AA64" s="98">
        <v>2021</v>
      </c>
      <c r="AB64" s="100">
        <v>2022</v>
      </c>
      <c r="AC64" s="96">
        <v>2014</v>
      </c>
      <c r="AD64" s="96">
        <v>2015</v>
      </c>
      <c r="AE64" s="96">
        <v>2016</v>
      </c>
      <c r="AF64" s="97">
        <v>2017</v>
      </c>
      <c r="AG64" s="97">
        <v>2018</v>
      </c>
      <c r="AH64" s="98">
        <v>2019</v>
      </c>
      <c r="AI64" s="98">
        <v>2020</v>
      </c>
      <c r="AJ64" s="98">
        <v>2021</v>
      </c>
      <c r="AK64" s="100">
        <v>2022</v>
      </c>
    </row>
    <row r="65" spans="1:37" s="69" customFormat="1" x14ac:dyDescent="0.25">
      <c r="A65" s="7">
        <v>14</v>
      </c>
      <c r="B65" s="102">
        <v>52653</v>
      </c>
      <c r="C65" s="12">
        <f t="shared" ref="C65:D77" si="90">ROUNDUP(B65*1.01,0)</f>
        <v>53180</v>
      </c>
      <c r="D65" s="12">
        <f t="shared" si="90"/>
        <v>53712</v>
      </c>
      <c r="E65" s="19">
        <f>ROUNDUP(D65*1.01,0)</f>
        <v>54250</v>
      </c>
      <c r="F65" s="19">
        <f t="shared" ref="F65:F78" si="91">ROUNDUP(E65*1.015,0)</f>
        <v>55064</v>
      </c>
      <c r="G65" s="19">
        <f t="shared" ref="G65:H78" si="92">ROUNDUP(F65*1.0275,0)</f>
        <v>56579</v>
      </c>
      <c r="H65" s="19">
        <f t="shared" si="92"/>
        <v>58135</v>
      </c>
      <c r="I65" s="19">
        <f>H65</f>
        <v>58135</v>
      </c>
      <c r="J65" s="33">
        <f>ROUNDUP(I65*1.05,0)</f>
        <v>61042</v>
      </c>
      <c r="K65" s="45">
        <v>59880</v>
      </c>
      <c r="L65" s="12">
        <f t="shared" ref="L65:M75" si="93">ROUNDUP(K65*1.01,0)</f>
        <v>60479</v>
      </c>
      <c r="M65" s="12">
        <f t="shared" si="93"/>
        <v>61084</v>
      </c>
      <c r="N65" s="19">
        <f>ROUNDUP(M65*1.01,0)</f>
        <v>61695</v>
      </c>
      <c r="O65" s="19">
        <f t="shared" ref="O65:O78" si="94">ROUNDUP(N65*1.015,0)</f>
        <v>62621</v>
      </c>
      <c r="P65" s="19">
        <f t="shared" ref="P65:Q78" si="95">ROUNDUP(O65*1.0275,0)</f>
        <v>64344</v>
      </c>
      <c r="Q65" s="19">
        <f t="shared" si="95"/>
        <v>66114</v>
      </c>
      <c r="R65" s="19">
        <f>Q65</f>
        <v>66114</v>
      </c>
      <c r="S65" s="24">
        <f>ROUNDUP(R65*1.05,0)</f>
        <v>69420</v>
      </c>
      <c r="T65" s="102">
        <v>55681</v>
      </c>
      <c r="U65" s="12">
        <f t="shared" ref="U65:V75" si="96">ROUNDUP(T65*1.01,0)</f>
        <v>56238</v>
      </c>
      <c r="V65" s="12">
        <f t="shared" si="96"/>
        <v>56801</v>
      </c>
      <c r="W65" s="19">
        <f>ROUNDUP(V65*1.01,0)</f>
        <v>57370</v>
      </c>
      <c r="X65" s="19">
        <f t="shared" ref="X65:X78" si="97">ROUNDUP(W65*1.015,0)</f>
        <v>58231</v>
      </c>
      <c r="Y65" s="19">
        <f t="shared" ref="Y65:Z78" si="98">ROUNDUP(X65*1.0275,0)</f>
        <v>59833</v>
      </c>
      <c r="Z65" s="19">
        <f t="shared" si="98"/>
        <v>61479</v>
      </c>
      <c r="AA65" s="19">
        <f>Z65</f>
        <v>61479</v>
      </c>
      <c r="AB65" s="33">
        <f>ROUNDUP(AA65*1.05,0)</f>
        <v>64553</v>
      </c>
      <c r="AC65" s="45">
        <v>53709</v>
      </c>
      <c r="AD65" s="12">
        <f t="shared" ref="AD65:AD77" si="99">ROUNDUP(AC65*1.01,0)</f>
        <v>54247</v>
      </c>
      <c r="AE65" s="12">
        <f t="shared" ref="AE65:AE74" si="100">ROUNDUP(AD65*1.01,0)</f>
        <v>54790</v>
      </c>
      <c r="AF65" s="29">
        <f>ROUNDUP(AE65*1.01,0)</f>
        <v>55338</v>
      </c>
      <c r="AG65" s="19">
        <f t="shared" ref="AG65:AG78" si="101">ROUNDUP(AF65*1.015,0)</f>
        <v>56169</v>
      </c>
      <c r="AH65" s="19">
        <f t="shared" ref="AH65:AI78" si="102">ROUNDUP(AG65*1.0275,0)</f>
        <v>57714</v>
      </c>
      <c r="AI65" s="19">
        <f t="shared" si="102"/>
        <v>59302</v>
      </c>
      <c r="AJ65" s="94">
        <f>AI65</f>
        <v>59302</v>
      </c>
      <c r="AK65" s="75">
        <f>ROUNDUP(AJ65*1.05,0)</f>
        <v>62268</v>
      </c>
    </row>
    <row r="66" spans="1:37" s="69" customFormat="1" x14ac:dyDescent="0.25">
      <c r="A66" s="7">
        <v>15</v>
      </c>
      <c r="B66" s="102">
        <v>53963</v>
      </c>
      <c r="C66" s="12">
        <f t="shared" si="90"/>
        <v>54503</v>
      </c>
      <c r="D66" s="12">
        <f t="shared" si="90"/>
        <v>55049</v>
      </c>
      <c r="E66" s="19">
        <f t="shared" ref="E66:E78" si="103">ROUNDUP(D66*1.01,0)</f>
        <v>55600</v>
      </c>
      <c r="F66" s="19">
        <f t="shared" si="91"/>
        <v>56434</v>
      </c>
      <c r="G66" s="19">
        <f t="shared" si="92"/>
        <v>57986</v>
      </c>
      <c r="H66" s="19">
        <f t="shared" si="92"/>
        <v>59581</v>
      </c>
      <c r="I66" s="19">
        <f t="shared" ref="I66:I78" si="104">H66</f>
        <v>59581</v>
      </c>
      <c r="J66" s="33">
        <f t="shared" ref="J66:J78" si="105">ROUNDUP(I66*1.05,0)</f>
        <v>62561</v>
      </c>
      <c r="K66" s="45">
        <v>61186</v>
      </c>
      <c r="L66" s="12">
        <f t="shared" si="93"/>
        <v>61798</v>
      </c>
      <c r="M66" s="12">
        <f t="shared" si="93"/>
        <v>62416</v>
      </c>
      <c r="N66" s="19">
        <f t="shared" ref="N66:N78" si="106">ROUNDUP(M66*1.01,0)</f>
        <v>63041</v>
      </c>
      <c r="O66" s="19">
        <f t="shared" si="94"/>
        <v>63987</v>
      </c>
      <c r="P66" s="19">
        <f t="shared" si="95"/>
        <v>65747</v>
      </c>
      <c r="Q66" s="19">
        <f t="shared" si="95"/>
        <v>67556</v>
      </c>
      <c r="R66" s="19">
        <f t="shared" ref="R66:R78" si="107">Q66</f>
        <v>67556</v>
      </c>
      <c r="S66" s="24">
        <f t="shared" ref="S66:S78" si="108">ROUNDUP(R66*1.05,0)</f>
        <v>70934</v>
      </c>
      <c r="T66" s="102">
        <v>56992</v>
      </c>
      <c r="U66" s="12">
        <f t="shared" si="96"/>
        <v>57562</v>
      </c>
      <c r="V66" s="12">
        <f t="shared" si="96"/>
        <v>58138</v>
      </c>
      <c r="W66" s="19">
        <f t="shared" ref="W66:W78" si="109">ROUNDUP(V66*1.01,0)</f>
        <v>58720</v>
      </c>
      <c r="X66" s="19">
        <f t="shared" si="97"/>
        <v>59601</v>
      </c>
      <c r="Y66" s="19">
        <f t="shared" si="98"/>
        <v>61241</v>
      </c>
      <c r="Z66" s="19">
        <f t="shared" si="98"/>
        <v>62926</v>
      </c>
      <c r="AA66" s="19">
        <f t="shared" ref="AA66:AA78" si="110">Z66</f>
        <v>62926</v>
      </c>
      <c r="AB66" s="33">
        <f t="shared" ref="AB66:AB78" si="111">ROUNDUP(AA66*1.05,0)</f>
        <v>66073</v>
      </c>
      <c r="AC66" s="45">
        <v>55015</v>
      </c>
      <c r="AD66" s="12">
        <f t="shared" si="99"/>
        <v>55566</v>
      </c>
      <c r="AE66" s="12">
        <f t="shared" si="100"/>
        <v>56122</v>
      </c>
      <c r="AF66" s="29">
        <f t="shared" ref="AF66:AF78" si="112">ROUNDUP(AE66*1.01,0)</f>
        <v>56684</v>
      </c>
      <c r="AG66" s="19">
        <f t="shared" si="101"/>
        <v>57535</v>
      </c>
      <c r="AH66" s="19">
        <f t="shared" si="102"/>
        <v>59118</v>
      </c>
      <c r="AI66" s="19">
        <f t="shared" si="102"/>
        <v>60744</v>
      </c>
      <c r="AJ66" s="94">
        <f t="shared" ref="AJ66:AJ78" si="113">AI66</f>
        <v>60744</v>
      </c>
      <c r="AK66" s="75">
        <f t="shared" ref="AK66:AK78" si="114">ROUNDUP(AJ66*1.05,0)</f>
        <v>63782</v>
      </c>
    </row>
    <row r="67" spans="1:37" s="69" customFormat="1" x14ac:dyDescent="0.25">
      <c r="A67" s="7">
        <v>16</v>
      </c>
      <c r="B67" s="102">
        <v>55397</v>
      </c>
      <c r="C67" s="12">
        <f t="shared" si="90"/>
        <v>55951</v>
      </c>
      <c r="D67" s="12">
        <f t="shared" si="90"/>
        <v>56511</v>
      </c>
      <c r="E67" s="19">
        <f t="shared" si="103"/>
        <v>57077</v>
      </c>
      <c r="F67" s="19">
        <f t="shared" si="91"/>
        <v>57934</v>
      </c>
      <c r="G67" s="19">
        <f t="shared" si="92"/>
        <v>59528</v>
      </c>
      <c r="H67" s="19">
        <f t="shared" si="92"/>
        <v>61166</v>
      </c>
      <c r="I67" s="19">
        <f t="shared" si="104"/>
        <v>61166</v>
      </c>
      <c r="J67" s="33">
        <f t="shared" si="105"/>
        <v>64225</v>
      </c>
      <c r="K67" s="45">
        <v>62626</v>
      </c>
      <c r="L67" s="12">
        <f t="shared" si="93"/>
        <v>63253</v>
      </c>
      <c r="M67" s="12">
        <f t="shared" si="93"/>
        <v>63886</v>
      </c>
      <c r="N67" s="19">
        <f t="shared" si="106"/>
        <v>64525</v>
      </c>
      <c r="O67" s="19">
        <f t="shared" si="94"/>
        <v>65493</v>
      </c>
      <c r="P67" s="19">
        <f t="shared" si="95"/>
        <v>67295</v>
      </c>
      <c r="Q67" s="19">
        <f t="shared" si="95"/>
        <v>69146</v>
      </c>
      <c r="R67" s="19">
        <f t="shared" si="107"/>
        <v>69146</v>
      </c>
      <c r="S67" s="24">
        <f t="shared" si="108"/>
        <v>72604</v>
      </c>
      <c r="T67" s="102">
        <v>58429</v>
      </c>
      <c r="U67" s="12">
        <f t="shared" si="96"/>
        <v>59014</v>
      </c>
      <c r="V67" s="12">
        <f t="shared" si="96"/>
        <v>59605</v>
      </c>
      <c r="W67" s="19">
        <f t="shared" si="109"/>
        <v>60202</v>
      </c>
      <c r="X67" s="19">
        <f t="shared" si="97"/>
        <v>61106</v>
      </c>
      <c r="Y67" s="19">
        <f t="shared" si="98"/>
        <v>62787</v>
      </c>
      <c r="Z67" s="19">
        <f t="shared" si="98"/>
        <v>64514</v>
      </c>
      <c r="AA67" s="19">
        <f t="shared" si="110"/>
        <v>64514</v>
      </c>
      <c r="AB67" s="33">
        <f t="shared" si="111"/>
        <v>67740</v>
      </c>
      <c r="AC67" s="45">
        <v>56455</v>
      </c>
      <c r="AD67" s="12">
        <f t="shared" si="99"/>
        <v>57020</v>
      </c>
      <c r="AE67" s="12">
        <f t="shared" si="100"/>
        <v>57591</v>
      </c>
      <c r="AF67" s="29">
        <f t="shared" si="112"/>
        <v>58167</v>
      </c>
      <c r="AG67" s="19">
        <f t="shared" si="101"/>
        <v>59040</v>
      </c>
      <c r="AH67" s="19">
        <f t="shared" si="102"/>
        <v>60664</v>
      </c>
      <c r="AI67" s="19">
        <f t="shared" si="102"/>
        <v>62333</v>
      </c>
      <c r="AJ67" s="94">
        <f t="shared" si="113"/>
        <v>62333</v>
      </c>
      <c r="AK67" s="75">
        <f t="shared" si="114"/>
        <v>65450</v>
      </c>
    </row>
    <row r="68" spans="1:37" s="69" customFormat="1" x14ac:dyDescent="0.25">
      <c r="A68" s="7">
        <v>17</v>
      </c>
      <c r="B68" s="102">
        <v>56670</v>
      </c>
      <c r="C68" s="12">
        <f t="shared" si="90"/>
        <v>57237</v>
      </c>
      <c r="D68" s="12">
        <f t="shared" si="90"/>
        <v>57810</v>
      </c>
      <c r="E68" s="19">
        <f t="shared" si="103"/>
        <v>58389</v>
      </c>
      <c r="F68" s="19">
        <f t="shared" si="91"/>
        <v>59265</v>
      </c>
      <c r="G68" s="19">
        <f t="shared" si="92"/>
        <v>60895</v>
      </c>
      <c r="H68" s="19">
        <f t="shared" si="92"/>
        <v>62570</v>
      </c>
      <c r="I68" s="19">
        <f t="shared" si="104"/>
        <v>62570</v>
      </c>
      <c r="J68" s="33">
        <f t="shared" si="105"/>
        <v>65699</v>
      </c>
      <c r="K68" s="45">
        <v>63900</v>
      </c>
      <c r="L68" s="12">
        <f t="shared" si="93"/>
        <v>64539</v>
      </c>
      <c r="M68" s="12">
        <f t="shared" si="93"/>
        <v>65185</v>
      </c>
      <c r="N68" s="19">
        <f t="shared" si="106"/>
        <v>65837</v>
      </c>
      <c r="O68" s="19">
        <f t="shared" si="94"/>
        <v>66825</v>
      </c>
      <c r="P68" s="19">
        <f t="shared" si="95"/>
        <v>68663</v>
      </c>
      <c r="Q68" s="19">
        <f t="shared" si="95"/>
        <v>70552</v>
      </c>
      <c r="R68" s="19">
        <f t="shared" si="107"/>
        <v>70552</v>
      </c>
      <c r="S68" s="24">
        <f t="shared" si="108"/>
        <v>74080</v>
      </c>
      <c r="T68" s="102">
        <v>59703</v>
      </c>
      <c r="U68" s="12">
        <f t="shared" si="96"/>
        <v>60301</v>
      </c>
      <c r="V68" s="12">
        <f t="shared" si="96"/>
        <v>60905</v>
      </c>
      <c r="W68" s="19">
        <f t="shared" si="109"/>
        <v>61515</v>
      </c>
      <c r="X68" s="19">
        <f t="shared" si="97"/>
        <v>62438</v>
      </c>
      <c r="Y68" s="19">
        <f t="shared" si="98"/>
        <v>64156</v>
      </c>
      <c r="Z68" s="19">
        <f t="shared" si="98"/>
        <v>65921</v>
      </c>
      <c r="AA68" s="19">
        <f t="shared" si="110"/>
        <v>65921</v>
      </c>
      <c r="AB68" s="33">
        <f t="shared" si="111"/>
        <v>69218</v>
      </c>
      <c r="AC68" s="45">
        <v>57734</v>
      </c>
      <c r="AD68" s="12">
        <f t="shared" si="99"/>
        <v>58312</v>
      </c>
      <c r="AE68" s="12">
        <f t="shared" si="100"/>
        <v>58896</v>
      </c>
      <c r="AF68" s="29">
        <f t="shared" si="112"/>
        <v>59485</v>
      </c>
      <c r="AG68" s="19">
        <f t="shared" si="101"/>
        <v>60378</v>
      </c>
      <c r="AH68" s="19">
        <f t="shared" si="102"/>
        <v>62039</v>
      </c>
      <c r="AI68" s="19">
        <f t="shared" si="102"/>
        <v>63746</v>
      </c>
      <c r="AJ68" s="94">
        <f t="shared" si="113"/>
        <v>63746</v>
      </c>
      <c r="AK68" s="75">
        <f t="shared" si="114"/>
        <v>66934</v>
      </c>
    </row>
    <row r="69" spans="1:37" s="69" customFormat="1" x14ac:dyDescent="0.25">
      <c r="A69" s="7">
        <v>18</v>
      </c>
      <c r="B69" s="103">
        <v>58096</v>
      </c>
      <c r="C69" s="14">
        <f t="shared" si="90"/>
        <v>58677</v>
      </c>
      <c r="D69" s="12">
        <f t="shared" si="90"/>
        <v>59264</v>
      </c>
      <c r="E69" s="19">
        <f t="shared" si="103"/>
        <v>59857</v>
      </c>
      <c r="F69" s="19">
        <f t="shared" si="91"/>
        <v>60755</v>
      </c>
      <c r="G69" s="19">
        <f t="shared" si="92"/>
        <v>62426</v>
      </c>
      <c r="H69" s="19">
        <f t="shared" si="92"/>
        <v>64143</v>
      </c>
      <c r="I69" s="19">
        <f t="shared" si="104"/>
        <v>64143</v>
      </c>
      <c r="J69" s="33">
        <f t="shared" si="105"/>
        <v>67351</v>
      </c>
      <c r="K69" s="46">
        <v>65324</v>
      </c>
      <c r="L69" s="14">
        <f t="shared" si="93"/>
        <v>65978</v>
      </c>
      <c r="M69" s="14">
        <f t="shared" si="93"/>
        <v>66638</v>
      </c>
      <c r="N69" s="19">
        <f t="shared" si="106"/>
        <v>67305</v>
      </c>
      <c r="O69" s="19">
        <f t="shared" si="94"/>
        <v>68315</v>
      </c>
      <c r="P69" s="19">
        <f t="shared" si="95"/>
        <v>70194</v>
      </c>
      <c r="Q69" s="19">
        <f t="shared" si="95"/>
        <v>72125</v>
      </c>
      <c r="R69" s="19">
        <f t="shared" si="107"/>
        <v>72125</v>
      </c>
      <c r="S69" s="24">
        <f t="shared" si="108"/>
        <v>75732</v>
      </c>
      <c r="T69" s="103">
        <v>61131</v>
      </c>
      <c r="U69" s="14">
        <f t="shared" si="96"/>
        <v>61743</v>
      </c>
      <c r="V69" s="14">
        <f t="shared" si="96"/>
        <v>62361</v>
      </c>
      <c r="W69" s="19">
        <f t="shared" si="109"/>
        <v>62985</v>
      </c>
      <c r="X69" s="19">
        <f t="shared" si="97"/>
        <v>63930</v>
      </c>
      <c r="Y69" s="19">
        <f t="shared" si="98"/>
        <v>65689</v>
      </c>
      <c r="Z69" s="19">
        <f t="shared" si="98"/>
        <v>67496</v>
      </c>
      <c r="AA69" s="19">
        <f t="shared" si="110"/>
        <v>67496</v>
      </c>
      <c r="AB69" s="33">
        <f t="shared" si="111"/>
        <v>70871</v>
      </c>
      <c r="AC69" s="46">
        <v>59151</v>
      </c>
      <c r="AD69" s="14">
        <f t="shared" si="99"/>
        <v>59743</v>
      </c>
      <c r="AE69" s="12">
        <f t="shared" si="100"/>
        <v>60341</v>
      </c>
      <c r="AF69" s="29">
        <f t="shared" si="112"/>
        <v>60945</v>
      </c>
      <c r="AG69" s="19">
        <f t="shared" si="101"/>
        <v>61860</v>
      </c>
      <c r="AH69" s="19">
        <f t="shared" si="102"/>
        <v>63562</v>
      </c>
      <c r="AI69" s="19">
        <f t="shared" si="102"/>
        <v>65310</v>
      </c>
      <c r="AJ69" s="94">
        <f t="shared" si="113"/>
        <v>65310</v>
      </c>
      <c r="AK69" s="75">
        <f t="shared" si="114"/>
        <v>68576</v>
      </c>
    </row>
    <row r="70" spans="1:37" s="69" customFormat="1" x14ac:dyDescent="0.25">
      <c r="A70" s="7">
        <v>19</v>
      </c>
      <c r="B70" s="102">
        <v>59535</v>
      </c>
      <c r="C70" s="14">
        <f t="shared" si="90"/>
        <v>60131</v>
      </c>
      <c r="D70" s="14">
        <f t="shared" si="90"/>
        <v>60733</v>
      </c>
      <c r="E70" s="19">
        <f t="shared" si="103"/>
        <v>61341</v>
      </c>
      <c r="F70" s="19">
        <f t="shared" si="91"/>
        <v>62262</v>
      </c>
      <c r="G70" s="19">
        <f t="shared" si="92"/>
        <v>63975</v>
      </c>
      <c r="H70" s="19">
        <f t="shared" si="92"/>
        <v>65735</v>
      </c>
      <c r="I70" s="19">
        <f t="shared" si="104"/>
        <v>65735</v>
      </c>
      <c r="J70" s="33">
        <f t="shared" si="105"/>
        <v>69022</v>
      </c>
      <c r="K70" s="45">
        <v>66764</v>
      </c>
      <c r="L70" s="14">
        <f t="shared" si="93"/>
        <v>67432</v>
      </c>
      <c r="M70" s="14">
        <f t="shared" si="93"/>
        <v>68107</v>
      </c>
      <c r="N70" s="19">
        <f t="shared" si="106"/>
        <v>68789</v>
      </c>
      <c r="O70" s="19">
        <f t="shared" si="94"/>
        <v>69821</v>
      </c>
      <c r="P70" s="19">
        <f t="shared" si="95"/>
        <v>71742</v>
      </c>
      <c r="Q70" s="19">
        <f t="shared" si="95"/>
        <v>73715</v>
      </c>
      <c r="R70" s="19">
        <f t="shared" si="107"/>
        <v>73715</v>
      </c>
      <c r="S70" s="24">
        <f t="shared" si="108"/>
        <v>77401</v>
      </c>
      <c r="T70" s="102">
        <v>62572</v>
      </c>
      <c r="U70" s="14">
        <f t="shared" si="96"/>
        <v>63198</v>
      </c>
      <c r="V70" s="14">
        <f t="shared" si="96"/>
        <v>63830</v>
      </c>
      <c r="W70" s="19">
        <f t="shared" si="109"/>
        <v>64469</v>
      </c>
      <c r="X70" s="19">
        <f t="shared" si="97"/>
        <v>65437</v>
      </c>
      <c r="Y70" s="19">
        <f t="shared" si="98"/>
        <v>67237</v>
      </c>
      <c r="Z70" s="19">
        <f t="shared" si="98"/>
        <v>69087</v>
      </c>
      <c r="AA70" s="19">
        <f t="shared" si="110"/>
        <v>69087</v>
      </c>
      <c r="AB70" s="33">
        <f t="shared" si="111"/>
        <v>72542</v>
      </c>
      <c r="AC70" s="45">
        <v>60592</v>
      </c>
      <c r="AD70" s="14">
        <f t="shared" si="99"/>
        <v>61198</v>
      </c>
      <c r="AE70" s="12">
        <f t="shared" si="100"/>
        <v>61810</v>
      </c>
      <c r="AF70" s="29">
        <f t="shared" si="112"/>
        <v>62429</v>
      </c>
      <c r="AG70" s="19">
        <f t="shared" si="101"/>
        <v>63366</v>
      </c>
      <c r="AH70" s="19">
        <f t="shared" si="102"/>
        <v>65109</v>
      </c>
      <c r="AI70" s="19">
        <f t="shared" si="102"/>
        <v>66900</v>
      </c>
      <c r="AJ70" s="94">
        <f t="shared" si="113"/>
        <v>66900</v>
      </c>
      <c r="AK70" s="75">
        <f t="shared" si="114"/>
        <v>70245</v>
      </c>
    </row>
    <row r="71" spans="1:37" s="69" customFormat="1" x14ac:dyDescent="0.25">
      <c r="A71" s="7">
        <v>20</v>
      </c>
      <c r="B71" s="102">
        <v>61012</v>
      </c>
      <c r="C71" s="14">
        <f t="shared" si="90"/>
        <v>61623</v>
      </c>
      <c r="D71" s="14">
        <f t="shared" si="90"/>
        <v>62240</v>
      </c>
      <c r="E71" s="19">
        <f t="shared" si="103"/>
        <v>62863</v>
      </c>
      <c r="F71" s="19">
        <f t="shared" si="91"/>
        <v>63806</v>
      </c>
      <c r="G71" s="19">
        <f t="shared" si="92"/>
        <v>65561</v>
      </c>
      <c r="H71" s="19">
        <f t="shared" si="92"/>
        <v>67364</v>
      </c>
      <c r="I71" s="19">
        <f t="shared" si="104"/>
        <v>67364</v>
      </c>
      <c r="J71" s="33">
        <f t="shared" si="105"/>
        <v>70733</v>
      </c>
      <c r="K71" s="45">
        <v>68240</v>
      </c>
      <c r="L71" s="14">
        <f t="shared" si="93"/>
        <v>68923</v>
      </c>
      <c r="M71" s="14">
        <f t="shared" si="93"/>
        <v>69613</v>
      </c>
      <c r="N71" s="19">
        <f t="shared" si="106"/>
        <v>70310</v>
      </c>
      <c r="O71" s="19">
        <f t="shared" si="94"/>
        <v>71365</v>
      </c>
      <c r="P71" s="19">
        <f t="shared" si="95"/>
        <v>73328</v>
      </c>
      <c r="Q71" s="19">
        <f t="shared" si="95"/>
        <v>75345</v>
      </c>
      <c r="R71" s="19">
        <f t="shared" si="107"/>
        <v>75345</v>
      </c>
      <c r="S71" s="24">
        <f t="shared" si="108"/>
        <v>79113</v>
      </c>
      <c r="T71" s="102">
        <v>64046</v>
      </c>
      <c r="U71" s="14">
        <f t="shared" si="96"/>
        <v>64687</v>
      </c>
      <c r="V71" s="14">
        <f t="shared" si="96"/>
        <v>65334</v>
      </c>
      <c r="W71" s="19">
        <f t="shared" si="109"/>
        <v>65988</v>
      </c>
      <c r="X71" s="19">
        <f t="shared" si="97"/>
        <v>66978</v>
      </c>
      <c r="Y71" s="19">
        <f t="shared" si="98"/>
        <v>68820</v>
      </c>
      <c r="Z71" s="19">
        <f t="shared" si="98"/>
        <v>70713</v>
      </c>
      <c r="AA71" s="19">
        <f t="shared" si="110"/>
        <v>70713</v>
      </c>
      <c r="AB71" s="33">
        <f t="shared" si="111"/>
        <v>74249</v>
      </c>
      <c r="AC71" s="45">
        <v>62073</v>
      </c>
      <c r="AD71" s="14">
        <f t="shared" si="99"/>
        <v>62694</v>
      </c>
      <c r="AE71" s="12">
        <f t="shared" si="100"/>
        <v>63321</v>
      </c>
      <c r="AF71" s="29">
        <f t="shared" si="112"/>
        <v>63955</v>
      </c>
      <c r="AG71" s="19">
        <f t="shared" si="101"/>
        <v>64915</v>
      </c>
      <c r="AH71" s="19">
        <f t="shared" si="102"/>
        <v>66701</v>
      </c>
      <c r="AI71" s="19">
        <f t="shared" si="102"/>
        <v>68536</v>
      </c>
      <c r="AJ71" s="94">
        <f t="shared" si="113"/>
        <v>68536</v>
      </c>
      <c r="AK71" s="75">
        <f t="shared" si="114"/>
        <v>71963</v>
      </c>
    </row>
    <row r="72" spans="1:37" s="69" customFormat="1" x14ac:dyDescent="0.25">
      <c r="A72" s="7">
        <v>21</v>
      </c>
      <c r="B72" s="103">
        <v>62521</v>
      </c>
      <c r="C72" s="14">
        <f t="shared" si="90"/>
        <v>63147</v>
      </c>
      <c r="D72" s="14">
        <f t="shared" si="90"/>
        <v>63779</v>
      </c>
      <c r="E72" s="19">
        <f t="shared" si="103"/>
        <v>64417</v>
      </c>
      <c r="F72" s="19">
        <f t="shared" si="91"/>
        <v>65384</v>
      </c>
      <c r="G72" s="19">
        <f t="shared" si="92"/>
        <v>67183</v>
      </c>
      <c r="H72" s="19">
        <f t="shared" si="92"/>
        <v>69031</v>
      </c>
      <c r="I72" s="19">
        <f t="shared" si="104"/>
        <v>69031</v>
      </c>
      <c r="J72" s="33">
        <f t="shared" si="105"/>
        <v>72483</v>
      </c>
      <c r="K72" s="46">
        <v>69750</v>
      </c>
      <c r="L72" s="14">
        <f t="shared" si="93"/>
        <v>70448</v>
      </c>
      <c r="M72" s="14">
        <f t="shared" si="93"/>
        <v>71153</v>
      </c>
      <c r="N72" s="19">
        <f t="shared" si="106"/>
        <v>71865</v>
      </c>
      <c r="O72" s="19">
        <f t="shared" si="94"/>
        <v>72943</v>
      </c>
      <c r="P72" s="19">
        <f t="shared" si="95"/>
        <v>74949</v>
      </c>
      <c r="Q72" s="19">
        <f t="shared" si="95"/>
        <v>77011</v>
      </c>
      <c r="R72" s="19">
        <f t="shared" si="107"/>
        <v>77011</v>
      </c>
      <c r="S72" s="24">
        <f t="shared" si="108"/>
        <v>80862</v>
      </c>
      <c r="T72" s="103">
        <v>65557</v>
      </c>
      <c r="U72" s="14">
        <f t="shared" si="96"/>
        <v>66213</v>
      </c>
      <c r="V72" s="14">
        <f t="shared" si="96"/>
        <v>66876</v>
      </c>
      <c r="W72" s="19">
        <f t="shared" si="109"/>
        <v>67545</v>
      </c>
      <c r="X72" s="19">
        <f t="shared" si="97"/>
        <v>68559</v>
      </c>
      <c r="Y72" s="19">
        <f t="shared" si="98"/>
        <v>70445</v>
      </c>
      <c r="Z72" s="19">
        <f t="shared" si="98"/>
        <v>72383</v>
      </c>
      <c r="AA72" s="19">
        <f t="shared" si="110"/>
        <v>72383</v>
      </c>
      <c r="AB72" s="33">
        <f t="shared" si="111"/>
        <v>76003</v>
      </c>
      <c r="AC72" s="46">
        <v>63585</v>
      </c>
      <c r="AD72" s="14">
        <f t="shared" si="99"/>
        <v>64221</v>
      </c>
      <c r="AE72" s="12">
        <f t="shared" si="100"/>
        <v>64864</v>
      </c>
      <c r="AF72" s="29">
        <f t="shared" si="112"/>
        <v>65513</v>
      </c>
      <c r="AG72" s="19">
        <f t="shared" si="101"/>
        <v>66496</v>
      </c>
      <c r="AH72" s="19">
        <f t="shared" si="102"/>
        <v>68325</v>
      </c>
      <c r="AI72" s="19">
        <f t="shared" si="102"/>
        <v>70204</v>
      </c>
      <c r="AJ72" s="94">
        <f t="shared" si="113"/>
        <v>70204</v>
      </c>
      <c r="AK72" s="75">
        <f t="shared" si="114"/>
        <v>73715</v>
      </c>
    </row>
    <row r="73" spans="1:37" s="69" customFormat="1" x14ac:dyDescent="0.25">
      <c r="A73" s="7">
        <v>22</v>
      </c>
      <c r="B73" s="102">
        <v>64074</v>
      </c>
      <c r="C73" s="14">
        <f t="shared" si="90"/>
        <v>64715</v>
      </c>
      <c r="D73" s="14">
        <f t="shared" si="90"/>
        <v>65363</v>
      </c>
      <c r="E73" s="19">
        <f t="shared" si="103"/>
        <v>66017</v>
      </c>
      <c r="F73" s="19">
        <f t="shared" si="91"/>
        <v>67008</v>
      </c>
      <c r="G73" s="19">
        <f t="shared" si="92"/>
        <v>68851</v>
      </c>
      <c r="H73" s="19">
        <f t="shared" si="92"/>
        <v>70745</v>
      </c>
      <c r="I73" s="19">
        <f t="shared" si="104"/>
        <v>70745</v>
      </c>
      <c r="J73" s="33">
        <f t="shared" si="105"/>
        <v>74283</v>
      </c>
      <c r="K73" s="45">
        <v>71302</v>
      </c>
      <c r="L73" s="14">
        <f t="shared" si="93"/>
        <v>72016</v>
      </c>
      <c r="M73" s="14">
        <f t="shared" si="93"/>
        <v>72737</v>
      </c>
      <c r="N73" s="19">
        <f t="shared" si="106"/>
        <v>73465</v>
      </c>
      <c r="O73" s="19">
        <f t="shared" si="94"/>
        <v>74567</v>
      </c>
      <c r="P73" s="19">
        <f t="shared" si="95"/>
        <v>76618</v>
      </c>
      <c r="Q73" s="19">
        <f t="shared" si="95"/>
        <v>78725</v>
      </c>
      <c r="R73" s="19">
        <f t="shared" si="107"/>
        <v>78725</v>
      </c>
      <c r="S73" s="24">
        <f t="shared" si="108"/>
        <v>82662</v>
      </c>
      <c r="T73" s="102">
        <v>67104</v>
      </c>
      <c r="U73" s="14">
        <f t="shared" si="96"/>
        <v>67776</v>
      </c>
      <c r="V73" s="14">
        <f t="shared" si="96"/>
        <v>68454</v>
      </c>
      <c r="W73" s="19">
        <f t="shared" si="109"/>
        <v>69139</v>
      </c>
      <c r="X73" s="19">
        <f t="shared" si="97"/>
        <v>70177</v>
      </c>
      <c r="Y73" s="19">
        <f t="shared" si="98"/>
        <v>72107</v>
      </c>
      <c r="Z73" s="19">
        <f t="shared" si="98"/>
        <v>74090</v>
      </c>
      <c r="AA73" s="19">
        <f t="shared" si="110"/>
        <v>74090</v>
      </c>
      <c r="AB73" s="33">
        <f t="shared" si="111"/>
        <v>77795</v>
      </c>
      <c r="AC73" s="45">
        <v>65133</v>
      </c>
      <c r="AD73" s="14">
        <f t="shared" si="99"/>
        <v>65785</v>
      </c>
      <c r="AE73" s="12">
        <f t="shared" si="100"/>
        <v>66443</v>
      </c>
      <c r="AF73" s="29">
        <f t="shared" si="112"/>
        <v>67108</v>
      </c>
      <c r="AG73" s="19">
        <f t="shared" si="101"/>
        <v>68115</v>
      </c>
      <c r="AH73" s="19">
        <f t="shared" si="102"/>
        <v>69989</v>
      </c>
      <c r="AI73" s="19">
        <f t="shared" si="102"/>
        <v>71914</v>
      </c>
      <c r="AJ73" s="94">
        <f t="shared" si="113"/>
        <v>71914</v>
      </c>
      <c r="AK73" s="75">
        <f t="shared" si="114"/>
        <v>75510</v>
      </c>
    </row>
    <row r="74" spans="1:37" s="69" customFormat="1" x14ac:dyDescent="0.25">
      <c r="A74" s="7">
        <v>23</v>
      </c>
      <c r="B74" s="102">
        <v>65661</v>
      </c>
      <c r="C74" s="14">
        <f t="shared" si="90"/>
        <v>66318</v>
      </c>
      <c r="D74" s="14">
        <f t="shared" si="90"/>
        <v>66982</v>
      </c>
      <c r="E74" s="19">
        <f t="shared" si="103"/>
        <v>67652</v>
      </c>
      <c r="F74" s="19">
        <f t="shared" si="91"/>
        <v>68667</v>
      </c>
      <c r="G74" s="19">
        <f t="shared" si="92"/>
        <v>70556</v>
      </c>
      <c r="H74" s="19">
        <f t="shared" si="92"/>
        <v>72497</v>
      </c>
      <c r="I74" s="19">
        <f t="shared" si="104"/>
        <v>72497</v>
      </c>
      <c r="J74" s="33">
        <f t="shared" si="105"/>
        <v>76122</v>
      </c>
      <c r="K74" s="45">
        <v>72884</v>
      </c>
      <c r="L74" s="14">
        <f t="shared" si="93"/>
        <v>73613</v>
      </c>
      <c r="M74" s="14">
        <f t="shared" si="93"/>
        <v>74350</v>
      </c>
      <c r="N74" s="19">
        <f t="shared" si="106"/>
        <v>75094</v>
      </c>
      <c r="O74" s="19">
        <f t="shared" si="94"/>
        <v>76221</v>
      </c>
      <c r="P74" s="19">
        <f t="shared" si="95"/>
        <v>78318</v>
      </c>
      <c r="Q74" s="19">
        <f t="shared" si="95"/>
        <v>80472</v>
      </c>
      <c r="R74" s="19">
        <f t="shared" si="107"/>
        <v>80472</v>
      </c>
      <c r="S74" s="24">
        <f t="shared" si="108"/>
        <v>84496</v>
      </c>
      <c r="T74" s="102">
        <v>68692</v>
      </c>
      <c r="U74" s="14">
        <f t="shared" si="96"/>
        <v>69379</v>
      </c>
      <c r="V74" s="14">
        <f t="shared" si="96"/>
        <v>70073</v>
      </c>
      <c r="W74" s="19">
        <f t="shared" si="109"/>
        <v>70774</v>
      </c>
      <c r="X74" s="19">
        <f t="shared" si="97"/>
        <v>71836</v>
      </c>
      <c r="Y74" s="19">
        <f t="shared" si="98"/>
        <v>73812</v>
      </c>
      <c r="Z74" s="19">
        <f t="shared" si="98"/>
        <v>75842</v>
      </c>
      <c r="AA74" s="19">
        <f t="shared" si="110"/>
        <v>75842</v>
      </c>
      <c r="AB74" s="33">
        <f t="shared" si="111"/>
        <v>79635</v>
      </c>
      <c r="AC74" s="45">
        <v>66715</v>
      </c>
      <c r="AD74" s="14">
        <f t="shared" si="99"/>
        <v>67383</v>
      </c>
      <c r="AE74" s="12">
        <f t="shared" si="100"/>
        <v>68057</v>
      </c>
      <c r="AF74" s="29">
        <f t="shared" si="112"/>
        <v>68738</v>
      </c>
      <c r="AG74" s="19">
        <f t="shared" si="101"/>
        <v>69770</v>
      </c>
      <c r="AH74" s="19">
        <f t="shared" si="102"/>
        <v>71689</v>
      </c>
      <c r="AI74" s="19">
        <f t="shared" si="102"/>
        <v>73661</v>
      </c>
      <c r="AJ74" s="94">
        <f t="shared" si="113"/>
        <v>73661</v>
      </c>
      <c r="AK74" s="75">
        <f t="shared" si="114"/>
        <v>77345</v>
      </c>
    </row>
    <row r="75" spans="1:37" s="69" customFormat="1" x14ac:dyDescent="0.25">
      <c r="A75" s="7">
        <v>24</v>
      </c>
      <c r="B75" s="103">
        <v>67290</v>
      </c>
      <c r="C75" s="14">
        <f t="shared" si="90"/>
        <v>67963</v>
      </c>
      <c r="D75" s="14">
        <f t="shared" si="90"/>
        <v>68643</v>
      </c>
      <c r="E75" s="19">
        <f t="shared" si="103"/>
        <v>69330</v>
      </c>
      <c r="F75" s="19">
        <f t="shared" si="91"/>
        <v>70370</v>
      </c>
      <c r="G75" s="19">
        <f t="shared" si="92"/>
        <v>72306</v>
      </c>
      <c r="H75" s="19">
        <f t="shared" si="92"/>
        <v>74295</v>
      </c>
      <c r="I75" s="19">
        <f t="shared" si="104"/>
        <v>74295</v>
      </c>
      <c r="J75" s="33">
        <f t="shared" si="105"/>
        <v>78010</v>
      </c>
      <c r="K75" s="46">
        <v>74518</v>
      </c>
      <c r="L75" s="14">
        <f t="shared" si="93"/>
        <v>75264</v>
      </c>
      <c r="M75" s="14">
        <f t="shared" si="93"/>
        <v>76017</v>
      </c>
      <c r="N75" s="19">
        <f t="shared" si="106"/>
        <v>76778</v>
      </c>
      <c r="O75" s="19">
        <f t="shared" si="94"/>
        <v>77930</v>
      </c>
      <c r="P75" s="19">
        <f t="shared" si="95"/>
        <v>80074</v>
      </c>
      <c r="Q75" s="19">
        <f t="shared" si="95"/>
        <v>82277</v>
      </c>
      <c r="R75" s="19">
        <f t="shared" si="107"/>
        <v>82277</v>
      </c>
      <c r="S75" s="24">
        <f t="shared" si="108"/>
        <v>86391</v>
      </c>
      <c r="T75" s="103">
        <v>70321</v>
      </c>
      <c r="U75" s="14">
        <f t="shared" si="96"/>
        <v>71025</v>
      </c>
      <c r="V75" s="14">
        <f t="shared" si="96"/>
        <v>71736</v>
      </c>
      <c r="W75" s="19">
        <f t="shared" si="109"/>
        <v>72454</v>
      </c>
      <c r="X75" s="19">
        <f t="shared" si="97"/>
        <v>73541</v>
      </c>
      <c r="Y75" s="19">
        <f t="shared" si="98"/>
        <v>75564</v>
      </c>
      <c r="Z75" s="19">
        <f t="shared" si="98"/>
        <v>77643</v>
      </c>
      <c r="AA75" s="19">
        <f t="shared" si="110"/>
        <v>77643</v>
      </c>
      <c r="AB75" s="33">
        <f t="shared" si="111"/>
        <v>81526</v>
      </c>
      <c r="AC75" s="46">
        <v>68350</v>
      </c>
      <c r="AD75" s="14">
        <f t="shared" si="99"/>
        <v>69034</v>
      </c>
      <c r="AE75" s="12">
        <f>ROUNDUP(AD75*1.01,0)</f>
        <v>69725</v>
      </c>
      <c r="AF75" s="29">
        <f t="shared" si="112"/>
        <v>70423</v>
      </c>
      <c r="AG75" s="19">
        <f t="shared" si="101"/>
        <v>71480</v>
      </c>
      <c r="AH75" s="19">
        <f t="shared" si="102"/>
        <v>73446</v>
      </c>
      <c r="AI75" s="19">
        <f t="shared" si="102"/>
        <v>75466</v>
      </c>
      <c r="AJ75" s="94">
        <f t="shared" si="113"/>
        <v>75466</v>
      </c>
      <c r="AK75" s="75">
        <f t="shared" si="114"/>
        <v>79240</v>
      </c>
    </row>
    <row r="76" spans="1:37" s="69" customFormat="1" x14ac:dyDescent="0.25">
      <c r="A76" s="7">
        <v>25</v>
      </c>
      <c r="B76" s="102">
        <v>68962</v>
      </c>
      <c r="C76" s="14">
        <f t="shared" si="90"/>
        <v>69652</v>
      </c>
      <c r="D76" s="14">
        <f t="shared" si="90"/>
        <v>70349</v>
      </c>
      <c r="E76" s="19">
        <f t="shared" si="103"/>
        <v>71053</v>
      </c>
      <c r="F76" s="19">
        <f t="shared" si="91"/>
        <v>72119</v>
      </c>
      <c r="G76" s="19">
        <f t="shared" si="92"/>
        <v>74103</v>
      </c>
      <c r="H76" s="19">
        <f t="shared" si="92"/>
        <v>76141</v>
      </c>
      <c r="I76" s="19">
        <f t="shared" si="104"/>
        <v>76141</v>
      </c>
      <c r="J76" s="33">
        <f t="shared" si="105"/>
        <v>79949</v>
      </c>
      <c r="K76" s="45">
        <v>76187</v>
      </c>
      <c r="L76" s="14">
        <f t="shared" ref="L76:M78" si="115">ROUNDUP(K76*1.01,0)</f>
        <v>76949</v>
      </c>
      <c r="M76" s="14">
        <f t="shared" si="115"/>
        <v>77719</v>
      </c>
      <c r="N76" s="19">
        <f t="shared" si="106"/>
        <v>78497</v>
      </c>
      <c r="O76" s="19">
        <f t="shared" si="94"/>
        <v>79675</v>
      </c>
      <c r="P76" s="19">
        <f t="shared" si="95"/>
        <v>81867</v>
      </c>
      <c r="Q76" s="19">
        <f t="shared" si="95"/>
        <v>84119</v>
      </c>
      <c r="R76" s="19">
        <f t="shared" si="107"/>
        <v>84119</v>
      </c>
      <c r="S76" s="24">
        <f t="shared" si="108"/>
        <v>88325</v>
      </c>
      <c r="T76" s="102">
        <v>71994</v>
      </c>
      <c r="U76" s="14">
        <f t="shared" ref="U76:V78" si="116">ROUNDUP(T76*1.01,0)</f>
        <v>72714</v>
      </c>
      <c r="V76" s="14">
        <f t="shared" si="116"/>
        <v>73442</v>
      </c>
      <c r="W76" s="19">
        <f t="shared" si="109"/>
        <v>74177</v>
      </c>
      <c r="X76" s="19">
        <f t="shared" si="97"/>
        <v>75290</v>
      </c>
      <c r="Y76" s="19">
        <f t="shared" si="98"/>
        <v>77361</v>
      </c>
      <c r="Z76" s="19">
        <f t="shared" si="98"/>
        <v>79489</v>
      </c>
      <c r="AA76" s="19">
        <f t="shared" si="110"/>
        <v>79489</v>
      </c>
      <c r="AB76" s="33">
        <f t="shared" si="111"/>
        <v>83464</v>
      </c>
      <c r="AC76" s="45">
        <v>70016</v>
      </c>
      <c r="AD76" s="14">
        <f t="shared" si="99"/>
        <v>70717</v>
      </c>
      <c r="AE76" s="12">
        <f>ROUNDUP(AD76*1.01,0)</f>
        <v>71425</v>
      </c>
      <c r="AF76" s="29">
        <f t="shared" si="112"/>
        <v>72140</v>
      </c>
      <c r="AG76" s="19">
        <f t="shared" si="101"/>
        <v>73223</v>
      </c>
      <c r="AH76" s="19">
        <f t="shared" si="102"/>
        <v>75237</v>
      </c>
      <c r="AI76" s="19">
        <f t="shared" si="102"/>
        <v>77307</v>
      </c>
      <c r="AJ76" s="94">
        <f t="shared" si="113"/>
        <v>77307</v>
      </c>
      <c r="AK76" s="75">
        <f t="shared" si="114"/>
        <v>81173</v>
      </c>
    </row>
    <row r="77" spans="1:37" s="69" customFormat="1" x14ac:dyDescent="0.25">
      <c r="A77" s="7">
        <v>26</v>
      </c>
      <c r="B77" s="102">
        <v>70668</v>
      </c>
      <c r="C77" s="14">
        <f t="shared" si="90"/>
        <v>71375</v>
      </c>
      <c r="D77" s="14">
        <f t="shared" si="90"/>
        <v>72089</v>
      </c>
      <c r="E77" s="19">
        <f t="shared" si="103"/>
        <v>72810</v>
      </c>
      <c r="F77" s="19">
        <f t="shared" si="91"/>
        <v>73903</v>
      </c>
      <c r="G77" s="19">
        <f t="shared" si="92"/>
        <v>75936</v>
      </c>
      <c r="H77" s="19">
        <f t="shared" si="92"/>
        <v>78025</v>
      </c>
      <c r="I77" s="19">
        <f t="shared" si="104"/>
        <v>78025</v>
      </c>
      <c r="J77" s="33">
        <f t="shared" si="105"/>
        <v>81927</v>
      </c>
      <c r="K77" s="45">
        <v>77893</v>
      </c>
      <c r="L77" s="14">
        <f t="shared" si="115"/>
        <v>78672</v>
      </c>
      <c r="M77" s="14">
        <f t="shared" si="115"/>
        <v>79459</v>
      </c>
      <c r="N77" s="19">
        <f t="shared" si="106"/>
        <v>80254</v>
      </c>
      <c r="O77" s="19">
        <f t="shared" si="94"/>
        <v>81458</v>
      </c>
      <c r="P77" s="19">
        <f t="shared" si="95"/>
        <v>83699</v>
      </c>
      <c r="Q77" s="19">
        <f t="shared" si="95"/>
        <v>86001</v>
      </c>
      <c r="R77" s="19">
        <f t="shared" si="107"/>
        <v>86001</v>
      </c>
      <c r="S77" s="24">
        <f t="shared" si="108"/>
        <v>90302</v>
      </c>
      <c r="T77" s="102">
        <v>73700</v>
      </c>
      <c r="U77" s="14">
        <f t="shared" si="116"/>
        <v>74437</v>
      </c>
      <c r="V77" s="14">
        <f t="shared" si="116"/>
        <v>75182</v>
      </c>
      <c r="W77" s="19">
        <f t="shared" si="109"/>
        <v>75934</v>
      </c>
      <c r="X77" s="19">
        <f t="shared" si="97"/>
        <v>77074</v>
      </c>
      <c r="Y77" s="19">
        <f t="shared" si="98"/>
        <v>79194</v>
      </c>
      <c r="Z77" s="19">
        <f t="shared" si="98"/>
        <v>81372</v>
      </c>
      <c r="AA77" s="19">
        <f t="shared" si="110"/>
        <v>81372</v>
      </c>
      <c r="AB77" s="33">
        <f t="shared" si="111"/>
        <v>85441</v>
      </c>
      <c r="AC77" s="45">
        <v>71728</v>
      </c>
      <c r="AD77" s="14">
        <f t="shared" si="99"/>
        <v>72446</v>
      </c>
      <c r="AE77" s="12">
        <f>ROUNDUP(AD77*1.01,0)</f>
        <v>73171</v>
      </c>
      <c r="AF77" s="29">
        <f t="shared" si="112"/>
        <v>73903</v>
      </c>
      <c r="AG77" s="19">
        <f t="shared" si="101"/>
        <v>75012</v>
      </c>
      <c r="AH77" s="19">
        <f t="shared" si="102"/>
        <v>77075</v>
      </c>
      <c r="AI77" s="19">
        <f t="shared" si="102"/>
        <v>79195</v>
      </c>
      <c r="AJ77" s="94">
        <f t="shared" si="113"/>
        <v>79195</v>
      </c>
      <c r="AK77" s="75">
        <f t="shared" si="114"/>
        <v>83155</v>
      </c>
    </row>
    <row r="78" spans="1:37" s="69" customFormat="1" ht="12.6" thickBot="1" x14ac:dyDescent="0.3">
      <c r="A78" s="8" t="s">
        <v>6</v>
      </c>
      <c r="B78" s="104">
        <v>72419</v>
      </c>
      <c r="C78" s="15">
        <v>72419</v>
      </c>
      <c r="D78" s="15">
        <f>ROUNDUP(C78*1.01,0)</f>
        <v>73144</v>
      </c>
      <c r="E78" s="20">
        <f t="shared" si="103"/>
        <v>73876</v>
      </c>
      <c r="F78" s="20">
        <f t="shared" si="91"/>
        <v>74985</v>
      </c>
      <c r="G78" s="20">
        <f t="shared" si="92"/>
        <v>77048</v>
      </c>
      <c r="H78" s="20">
        <f t="shared" si="92"/>
        <v>79167</v>
      </c>
      <c r="I78" s="20">
        <f t="shared" si="104"/>
        <v>79167</v>
      </c>
      <c r="J78" s="34">
        <f t="shared" si="105"/>
        <v>83126</v>
      </c>
      <c r="K78" s="15">
        <v>79642</v>
      </c>
      <c r="L78" s="15">
        <v>79642</v>
      </c>
      <c r="M78" s="13">
        <f t="shared" si="115"/>
        <v>80439</v>
      </c>
      <c r="N78" s="20">
        <f t="shared" si="106"/>
        <v>81244</v>
      </c>
      <c r="O78" s="20">
        <f t="shared" si="94"/>
        <v>82463</v>
      </c>
      <c r="P78" s="20">
        <f t="shared" si="95"/>
        <v>84731</v>
      </c>
      <c r="Q78" s="20">
        <f t="shared" si="95"/>
        <v>87062</v>
      </c>
      <c r="R78" s="20">
        <f t="shared" si="107"/>
        <v>87062</v>
      </c>
      <c r="S78" s="25">
        <f t="shared" si="108"/>
        <v>91416</v>
      </c>
      <c r="T78" s="104">
        <v>75450</v>
      </c>
      <c r="U78" s="15">
        <v>75450</v>
      </c>
      <c r="V78" s="13">
        <f t="shared" si="116"/>
        <v>76205</v>
      </c>
      <c r="W78" s="20">
        <f t="shared" si="109"/>
        <v>76968</v>
      </c>
      <c r="X78" s="20">
        <f t="shared" si="97"/>
        <v>78123</v>
      </c>
      <c r="Y78" s="20">
        <f t="shared" si="98"/>
        <v>80272</v>
      </c>
      <c r="Z78" s="20">
        <f t="shared" si="98"/>
        <v>82480</v>
      </c>
      <c r="AA78" s="20">
        <f t="shared" si="110"/>
        <v>82480</v>
      </c>
      <c r="AB78" s="34">
        <f t="shared" si="111"/>
        <v>86604</v>
      </c>
      <c r="AC78" s="15">
        <v>73474</v>
      </c>
      <c r="AD78" s="15">
        <v>73474</v>
      </c>
      <c r="AE78" s="16">
        <f>ROUNDUP(AD78*1.01,0)</f>
        <v>74209</v>
      </c>
      <c r="AF78" s="30">
        <f t="shared" si="112"/>
        <v>74952</v>
      </c>
      <c r="AG78" s="20">
        <f t="shared" si="101"/>
        <v>76077</v>
      </c>
      <c r="AH78" s="20">
        <f t="shared" si="102"/>
        <v>78170</v>
      </c>
      <c r="AI78" s="20">
        <f t="shared" si="102"/>
        <v>80320</v>
      </c>
      <c r="AJ78" s="105">
        <f t="shared" si="113"/>
        <v>80320</v>
      </c>
      <c r="AK78" s="76">
        <f t="shared" si="114"/>
        <v>84336</v>
      </c>
    </row>
    <row r="79" spans="1:37" s="69" customFormat="1" ht="12.6" thickBot="1" x14ac:dyDescent="0.3">
      <c r="A79" s="80"/>
      <c r="B79" s="46"/>
      <c r="C79" s="46"/>
      <c r="D79" s="46"/>
      <c r="E79" s="83"/>
      <c r="F79" s="27"/>
      <c r="G79" s="27"/>
      <c r="H79" s="83"/>
      <c r="I79" s="83"/>
      <c r="J79" s="27"/>
      <c r="K79" s="46"/>
      <c r="L79" s="46"/>
      <c r="M79" s="82"/>
      <c r="N79" s="21"/>
      <c r="O79" s="26"/>
      <c r="P79" s="26"/>
      <c r="Q79" s="21"/>
      <c r="R79" s="26"/>
      <c r="S79" s="26"/>
      <c r="T79" s="46"/>
      <c r="U79" s="46"/>
      <c r="V79" s="82"/>
      <c r="W79" s="21"/>
      <c r="X79" s="26"/>
      <c r="Y79" s="26"/>
      <c r="Z79" s="21"/>
      <c r="AA79" s="26"/>
      <c r="AB79" s="26"/>
      <c r="AC79" s="46"/>
      <c r="AD79" s="46"/>
      <c r="AE79" s="81"/>
      <c r="AF79" s="43"/>
      <c r="AG79" s="31"/>
      <c r="AH79" s="31"/>
      <c r="AI79" s="87"/>
      <c r="AJ79" s="91"/>
    </row>
    <row r="80" spans="1:37" s="69" customFormat="1" ht="15" customHeight="1" thickBot="1" x14ac:dyDescent="0.3">
      <c r="A80" s="144" t="s">
        <v>23</v>
      </c>
      <c r="B80" s="145"/>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6"/>
    </row>
    <row r="81" spans="1:37" s="69" customFormat="1" ht="13.95" customHeight="1" x14ac:dyDescent="0.25">
      <c r="A81" s="6"/>
      <c r="B81" s="141" t="s">
        <v>39</v>
      </c>
      <c r="C81" s="142"/>
      <c r="D81" s="142"/>
      <c r="E81" s="142"/>
      <c r="F81" s="142"/>
      <c r="G81" s="142"/>
      <c r="H81" s="142"/>
      <c r="I81" s="142"/>
      <c r="J81" s="143"/>
      <c r="K81" s="142" t="s">
        <v>0</v>
      </c>
      <c r="L81" s="142"/>
      <c r="M81" s="142"/>
      <c r="N81" s="142"/>
      <c r="O81" s="142"/>
      <c r="P81" s="142"/>
      <c r="Q81" s="142"/>
      <c r="R81" s="142"/>
      <c r="S81" s="142"/>
      <c r="T81" s="141" t="s">
        <v>1</v>
      </c>
      <c r="U81" s="142"/>
      <c r="V81" s="142"/>
      <c r="W81" s="142"/>
      <c r="X81" s="142"/>
      <c r="Y81" s="142"/>
      <c r="Z81" s="142"/>
      <c r="AA81" s="142"/>
      <c r="AB81" s="143"/>
      <c r="AC81" s="142" t="s">
        <v>2</v>
      </c>
      <c r="AD81" s="142"/>
      <c r="AE81" s="142"/>
      <c r="AF81" s="142"/>
      <c r="AG81" s="142"/>
      <c r="AH81" s="142"/>
      <c r="AI81" s="142"/>
      <c r="AJ81" s="142"/>
      <c r="AK81" s="143"/>
    </row>
    <row r="82" spans="1:37" s="70" customFormat="1" ht="12.6" thickBot="1" x14ac:dyDescent="0.3">
      <c r="A82" s="7"/>
      <c r="B82" s="99">
        <v>2014</v>
      </c>
      <c r="C82" s="96">
        <v>2015</v>
      </c>
      <c r="D82" s="96">
        <v>2016</v>
      </c>
      <c r="E82" s="97">
        <v>2017</v>
      </c>
      <c r="F82" s="97">
        <v>2018</v>
      </c>
      <c r="G82" s="97">
        <v>2019</v>
      </c>
      <c r="H82" s="98">
        <v>2020</v>
      </c>
      <c r="I82" s="98">
        <v>2021</v>
      </c>
      <c r="J82" s="100">
        <v>2022</v>
      </c>
      <c r="K82" s="96">
        <v>2014</v>
      </c>
      <c r="L82" s="96">
        <v>2015</v>
      </c>
      <c r="M82" s="96">
        <v>2016</v>
      </c>
      <c r="N82" s="97">
        <v>2017</v>
      </c>
      <c r="O82" s="97">
        <v>2018</v>
      </c>
      <c r="P82" s="97">
        <v>2019</v>
      </c>
      <c r="Q82" s="98">
        <v>2020</v>
      </c>
      <c r="R82" s="98">
        <v>2021</v>
      </c>
      <c r="S82" s="122">
        <v>2022</v>
      </c>
      <c r="T82" s="99">
        <v>2014</v>
      </c>
      <c r="U82" s="96">
        <v>2015</v>
      </c>
      <c r="V82" s="96">
        <v>2016</v>
      </c>
      <c r="W82" s="97">
        <v>2017</v>
      </c>
      <c r="X82" s="97">
        <v>2018</v>
      </c>
      <c r="Y82" s="97">
        <v>2019</v>
      </c>
      <c r="Z82" s="97">
        <v>2020</v>
      </c>
      <c r="AA82" s="98">
        <v>2021</v>
      </c>
      <c r="AB82" s="100">
        <v>2022</v>
      </c>
      <c r="AC82" s="96">
        <v>2014</v>
      </c>
      <c r="AD82" s="96">
        <v>2015</v>
      </c>
      <c r="AE82" s="96">
        <v>2016</v>
      </c>
      <c r="AF82" s="97">
        <v>2017</v>
      </c>
      <c r="AG82" s="97">
        <v>2018</v>
      </c>
      <c r="AH82" s="98">
        <v>2019</v>
      </c>
      <c r="AI82" s="98">
        <v>2020</v>
      </c>
      <c r="AJ82" s="98">
        <v>2021</v>
      </c>
      <c r="AK82" s="100">
        <v>2022</v>
      </c>
    </row>
    <row r="83" spans="1:37" s="69" customFormat="1" x14ac:dyDescent="0.25">
      <c r="A83" s="7">
        <v>18</v>
      </c>
      <c r="B83" s="103">
        <v>58096</v>
      </c>
      <c r="C83" s="14">
        <f t="shared" ref="C83:D92" si="117">ROUNDUP(B83*1.01,0)</f>
        <v>58677</v>
      </c>
      <c r="D83" s="12">
        <f t="shared" si="117"/>
        <v>59264</v>
      </c>
      <c r="E83" s="19">
        <f>ROUNDUP(D83*1.01,0)</f>
        <v>59857</v>
      </c>
      <c r="F83" s="19">
        <f t="shared" ref="F83:F96" si="118">ROUNDUP(E83*1.015,0)</f>
        <v>60755</v>
      </c>
      <c r="G83" s="19">
        <f t="shared" ref="G83:H96" si="119">ROUNDUP(F83*1.0275,0)</f>
        <v>62426</v>
      </c>
      <c r="H83" s="19">
        <f t="shared" si="119"/>
        <v>64143</v>
      </c>
      <c r="I83" s="19">
        <f>H83</f>
        <v>64143</v>
      </c>
      <c r="J83" s="33">
        <f>ROUNDUP(I83*1.05,0)</f>
        <v>67351</v>
      </c>
      <c r="K83" s="46">
        <v>65324</v>
      </c>
      <c r="L83" s="14">
        <f t="shared" ref="L83:M92" si="120">ROUNDUP(K83*1.01,0)</f>
        <v>65978</v>
      </c>
      <c r="M83" s="14">
        <f t="shared" si="120"/>
        <v>66638</v>
      </c>
      <c r="N83" s="21">
        <f>ROUNDUP(M83*1.01,0)</f>
        <v>67305</v>
      </c>
      <c r="O83" s="19">
        <f t="shared" ref="O83:O96" si="121">ROUNDUP(N83*1.015,0)</f>
        <v>68315</v>
      </c>
      <c r="P83" s="19">
        <f t="shared" ref="P83:Q96" si="122">ROUNDUP(O83*1.0275,0)</f>
        <v>70194</v>
      </c>
      <c r="Q83" s="19">
        <f t="shared" si="122"/>
        <v>72125</v>
      </c>
      <c r="R83" s="19">
        <f>Q83</f>
        <v>72125</v>
      </c>
      <c r="S83" s="24">
        <f>ROUNDUP(R83*1.05,0)</f>
        <v>75732</v>
      </c>
      <c r="T83" s="103">
        <v>61131</v>
      </c>
      <c r="U83" s="14">
        <f t="shared" ref="U83:V92" si="123">ROUNDUP(T83*1.01,0)</f>
        <v>61743</v>
      </c>
      <c r="V83" s="14">
        <f t="shared" si="123"/>
        <v>62361</v>
      </c>
      <c r="W83" s="21">
        <f>ROUNDUP(V83*1.01,0)</f>
        <v>62985</v>
      </c>
      <c r="X83" s="19">
        <f t="shared" ref="X83:X96" si="124">ROUNDUP(W83*1.015,0)</f>
        <v>63930</v>
      </c>
      <c r="Y83" s="19">
        <f t="shared" ref="Y83:Z96" si="125">ROUNDUP(X83*1.0275,0)</f>
        <v>65689</v>
      </c>
      <c r="Z83" s="19">
        <f t="shared" si="125"/>
        <v>67496</v>
      </c>
      <c r="AA83" s="19">
        <f>Z83</f>
        <v>67496</v>
      </c>
      <c r="AB83" s="33">
        <f>ROUNDUP(AA83*1.05,0)</f>
        <v>70871</v>
      </c>
      <c r="AC83" s="46">
        <v>59151</v>
      </c>
      <c r="AD83" s="14">
        <f t="shared" ref="AD83:AD95" si="126">ROUNDUP(AC83*1.01,0)</f>
        <v>59743</v>
      </c>
      <c r="AE83" s="12">
        <f t="shared" ref="AE83:AE91" si="127">ROUNDUP(AD83*1.01,0)</f>
        <v>60341</v>
      </c>
      <c r="AF83" s="29">
        <f>ROUNDUP(AE83*1.01,0)</f>
        <v>60945</v>
      </c>
      <c r="AG83" s="19">
        <f t="shared" ref="AG83:AG96" si="128">ROUNDUP(AF83*1.015,0)</f>
        <v>61860</v>
      </c>
      <c r="AH83" s="19">
        <f t="shared" ref="AH83:AI96" si="129">ROUNDUP(AG83*1.0275,0)</f>
        <v>63562</v>
      </c>
      <c r="AI83" s="19">
        <f t="shared" si="129"/>
        <v>65310</v>
      </c>
      <c r="AJ83" s="94">
        <f>AI83</f>
        <v>65310</v>
      </c>
      <c r="AK83" s="75">
        <f>ROUNDUP(AJ83*1.05,0)</f>
        <v>68576</v>
      </c>
    </row>
    <row r="84" spans="1:37" s="69" customFormat="1" x14ac:dyDescent="0.25">
      <c r="A84" s="7">
        <v>19</v>
      </c>
      <c r="B84" s="102">
        <v>59535</v>
      </c>
      <c r="C84" s="14">
        <f t="shared" si="117"/>
        <v>60131</v>
      </c>
      <c r="D84" s="14">
        <f t="shared" si="117"/>
        <v>60733</v>
      </c>
      <c r="E84" s="19">
        <f t="shared" ref="E84:E96" si="130">ROUNDUP(D84*1.01,0)</f>
        <v>61341</v>
      </c>
      <c r="F84" s="19">
        <f t="shared" si="118"/>
        <v>62262</v>
      </c>
      <c r="G84" s="19">
        <f t="shared" si="119"/>
        <v>63975</v>
      </c>
      <c r="H84" s="19">
        <f t="shared" si="119"/>
        <v>65735</v>
      </c>
      <c r="I84" s="19">
        <f t="shared" ref="I84:I96" si="131">H84</f>
        <v>65735</v>
      </c>
      <c r="J84" s="33">
        <f t="shared" ref="J84:J96" si="132">ROUNDUP(I84*1.05,0)</f>
        <v>69022</v>
      </c>
      <c r="K84" s="45">
        <v>66764</v>
      </c>
      <c r="L84" s="14">
        <f t="shared" si="120"/>
        <v>67432</v>
      </c>
      <c r="M84" s="14">
        <f t="shared" si="120"/>
        <v>68107</v>
      </c>
      <c r="N84" s="21">
        <f t="shared" ref="N84:N96" si="133">ROUNDUP(M84*1.01,0)</f>
        <v>68789</v>
      </c>
      <c r="O84" s="19">
        <f t="shared" si="121"/>
        <v>69821</v>
      </c>
      <c r="P84" s="19">
        <f t="shared" si="122"/>
        <v>71742</v>
      </c>
      <c r="Q84" s="19">
        <f t="shared" si="122"/>
        <v>73715</v>
      </c>
      <c r="R84" s="19">
        <f t="shared" ref="R84:R96" si="134">Q84</f>
        <v>73715</v>
      </c>
      <c r="S84" s="24">
        <f t="shared" ref="S84:S96" si="135">ROUNDUP(R84*1.05,0)</f>
        <v>77401</v>
      </c>
      <c r="T84" s="102">
        <v>62572</v>
      </c>
      <c r="U84" s="14">
        <f t="shared" si="123"/>
        <v>63198</v>
      </c>
      <c r="V84" s="14">
        <f t="shared" si="123"/>
        <v>63830</v>
      </c>
      <c r="W84" s="21">
        <f t="shared" ref="W84:W96" si="136">ROUNDUP(V84*1.01,0)</f>
        <v>64469</v>
      </c>
      <c r="X84" s="19">
        <f t="shared" si="124"/>
        <v>65437</v>
      </c>
      <c r="Y84" s="19">
        <f t="shared" si="125"/>
        <v>67237</v>
      </c>
      <c r="Z84" s="19">
        <f t="shared" si="125"/>
        <v>69087</v>
      </c>
      <c r="AA84" s="19">
        <f t="shared" ref="AA84:AA96" si="137">Z84</f>
        <v>69087</v>
      </c>
      <c r="AB84" s="33">
        <f t="shared" ref="AB84:AB96" si="138">ROUNDUP(AA84*1.05,0)</f>
        <v>72542</v>
      </c>
      <c r="AC84" s="45">
        <v>60592</v>
      </c>
      <c r="AD84" s="14">
        <f t="shared" si="126"/>
        <v>61198</v>
      </c>
      <c r="AE84" s="12">
        <f t="shared" si="127"/>
        <v>61810</v>
      </c>
      <c r="AF84" s="29">
        <f t="shared" ref="AF84:AF96" si="139">ROUNDUP(AE84*1.01,0)</f>
        <v>62429</v>
      </c>
      <c r="AG84" s="19">
        <f t="shared" si="128"/>
        <v>63366</v>
      </c>
      <c r="AH84" s="19">
        <f t="shared" si="129"/>
        <v>65109</v>
      </c>
      <c r="AI84" s="19">
        <f t="shared" si="129"/>
        <v>66900</v>
      </c>
      <c r="AJ84" s="94">
        <f t="shared" ref="AJ84:AJ96" si="140">AI84</f>
        <v>66900</v>
      </c>
      <c r="AK84" s="75">
        <f t="shared" ref="AK84:AK96" si="141">ROUNDUP(AJ84*1.05,0)</f>
        <v>70245</v>
      </c>
    </row>
    <row r="85" spans="1:37" s="69" customFormat="1" x14ac:dyDescent="0.25">
      <c r="A85" s="7">
        <v>20</v>
      </c>
      <c r="B85" s="102">
        <v>61012</v>
      </c>
      <c r="C85" s="14">
        <f t="shared" si="117"/>
        <v>61623</v>
      </c>
      <c r="D85" s="14">
        <f t="shared" si="117"/>
        <v>62240</v>
      </c>
      <c r="E85" s="19">
        <f t="shared" si="130"/>
        <v>62863</v>
      </c>
      <c r="F85" s="19">
        <f t="shared" si="118"/>
        <v>63806</v>
      </c>
      <c r="G85" s="19">
        <f t="shared" si="119"/>
        <v>65561</v>
      </c>
      <c r="H85" s="19">
        <f t="shared" si="119"/>
        <v>67364</v>
      </c>
      <c r="I85" s="19">
        <f t="shared" si="131"/>
        <v>67364</v>
      </c>
      <c r="J85" s="33">
        <f t="shared" si="132"/>
        <v>70733</v>
      </c>
      <c r="K85" s="45">
        <v>68240</v>
      </c>
      <c r="L85" s="14">
        <f t="shared" si="120"/>
        <v>68923</v>
      </c>
      <c r="M85" s="14">
        <f t="shared" si="120"/>
        <v>69613</v>
      </c>
      <c r="N85" s="21">
        <f t="shared" si="133"/>
        <v>70310</v>
      </c>
      <c r="O85" s="19">
        <f t="shared" si="121"/>
        <v>71365</v>
      </c>
      <c r="P85" s="19">
        <f t="shared" si="122"/>
        <v>73328</v>
      </c>
      <c r="Q85" s="19">
        <f t="shared" si="122"/>
        <v>75345</v>
      </c>
      <c r="R85" s="19">
        <f t="shared" si="134"/>
        <v>75345</v>
      </c>
      <c r="S85" s="24">
        <f t="shared" si="135"/>
        <v>79113</v>
      </c>
      <c r="T85" s="102">
        <v>64046</v>
      </c>
      <c r="U85" s="14">
        <f t="shared" si="123"/>
        <v>64687</v>
      </c>
      <c r="V85" s="14">
        <f t="shared" si="123"/>
        <v>65334</v>
      </c>
      <c r="W85" s="21">
        <f t="shared" si="136"/>
        <v>65988</v>
      </c>
      <c r="X85" s="19">
        <f t="shared" si="124"/>
        <v>66978</v>
      </c>
      <c r="Y85" s="19">
        <f t="shared" si="125"/>
        <v>68820</v>
      </c>
      <c r="Z85" s="19">
        <f t="shared" si="125"/>
        <v>70713</v>
      </c>
      <c r="AA85" s="19">
        <f t="shared" si="137"/>
        <v>70713</v>
      </c>
      <c r="AB85" s="33">
        <f t="shared" si="138"/>
        <v>74249</v>
      </c>
      <c r="AC85" s="45">
        <v>62073</v>
      </c>
      <c r="AD85" s="14">
        <f t="shared" si="126"/>
        <v>62694</v>
      </c>
      <c r="AE85" s="12">
        <f t="shared" si="127"/>
        <v>63321</v>
      </c>
      <c r="AF85" s="29">
        <f t="shared" si="139"/>
        <v>63955</v>
      </c>
      <c r="AG85" s="19">
        <f t="shared" si="128"/>
        <v>64915</v>
      </c>
      <c r="AH85" s="19">
        <f t="shared" si="129"/>
        <v>66701</v>
      </c>
      <c r="AI85" s="19">
        <f t="shared" si="129"/>
        <v>68536</v>
      </c>
      <c r="AJ85" s="94">
        <f t="shared" si="140"/>
        <v>68536</v>
      </c>
      <c r="AK85" s="75">
        <f t="shared" si="141"/>
        <v>71963</v>
      </c>
    </row>
    <row r="86" spans="1:37" s="69" customFormat="1" x14ac:dyDescent="0.25">
      <c r="A86" s="7">
        <v>21</v>
      </c>
      <c r="B86" s="103">
        <v>62521</v>
      </c>
      <c r="C86" s="14">
        <f t="shared" si="117"/>
        <v>63147</v>
      </c>
      <c r="D86" s="14">
        <f t="shared" si="117"/>
        <v>63779</v>
      </c>
      <c r="E86" s="19">
        <f t="shared" si="130"/>
        <v>64417</v>
      </c>
      <c r="F86" s="19">
        <f t="shared" si="118"/>
        <v>65384</v>
      </c>
      <c r="G86" s="19">
        <f t="shared" si="119"/>
        <v>67183</v>
      </c>
      <c r="H86" s="19">
        <f t="shared" si="119"/>
        <v>69031</v>
      </c>
      <c r="I86" s="19">
        <f t="shared" si="131"/>
        <v>69031</v>
      </c>
      <c r="J86" s="33">
        <f t="shared" si="132"/>
        <v>72483</v>
      </c>
      <c r="K86" s="46">
        <v>69750</v>
      </c>
      <c r="L86" s="14">
        <f t="shared" si="120"/>
        <v>70448</v>
      </c>
      <c r="M86" s="14">
        <f t="shared" si="120"/>
        <v>71153</v>
      </c>
      <c r="N86" s="21">
        <f t="shared" si="133"/>
        <v>71865</v>
      </c>
      <c r="O86" s="19">
        <f t="shared" si="121"/>
        <v>72943</v>
      </c>
      <c r="P86" s="19">
        <f t="shared" si="122"/>
        <v>74949</v>
      </c>
      <c r="Q86" s="19">
        <f t="shared" si="122"/>
        <v>77011</v>
      </c>
      <c r="R86" s="19">
        <f t="shared" si="134"/>
        <v>77011</v>
      </c>
      <c r="S86" s="24">
        <f t="shared" si="135"/>
        <v>80862</v>
      </c>
      <c r="T86" s="103">
        <v>65557</v>
      </c>
      <c r="U86" s="14">
        <f t="shared" si="123"/>
        <v>66213</v>
      </c>
      <c r="V86" s="14">
        <f t="shared" si="123"/>
        <v>66876</v>
      </c>
      <c r="W86" s="21">
        <f t="shared" si="136"/>
        <v>67545</v>
      </c>
      <c r="X86" s="19">
        <f t="shared" si="124"/>
        <v>68559</v>
      </c>
      <c r="Y86" s="19">
        <f t="shared" si="125"/>
        <v>70445</v>
      </c>
      <c r="Z86" s="19">
        <f t="shared" si="125"/>
        <v>72383</v>
      </c>
      <c r="AA86" s="19">
        <f t="shared" si="137"/>
        <v>72383</v>
      </c>
      <c r="AB86" s="33">
        <f t="shared" si="138"/>
        <v>76003</v>
      </c>
      <c r="AC86" s="46">
        <v>63585</v>
      </c>
      <c r="AD86" s="14">
        <f t="shared" si="126"/>
        <v>64221</v>
      </c>
      <c r="AE86" s="12">
        <f t="shared" si="127"/>
        <v>64864</v>
      </c>
      <c r="AF86" s="29">
        <f t="shared" si="139"/>
        <v>65513</v>
      </c>
      <c r="AG86" s="19">
        <f t="shared" si="128"/>
        <v>66496</v>
      </c>
      <c r="AH86" s="19">
        <f t="shared" si="129"/>
        <v>68325</v>
      </c>
      <c r="AI86" s="19">
        <f t="shared" si="129"/>
        <v>70204</v>
      </c>
      <c r="AJ86" s="94">
        <f t="shared" si="140"/>
        <v>70204</v>
      </c>
      <c r="AK86" s="75">
        <f t="shared" si="141"/>
        <v>73715</v>
      </c>
    </row>
    <row r="87" spans="1:37" s="69" customFormat="1" x14ac:dyDescent="0.25">
      <c r="A87" s="7">
        <v>22</v>
      </c>
      <c r="B87" s="102">
        <v>64074</v>
      </c>
      <c r="C87" s="14">
        <f t="shared" si="117"/>
        <v>64715</v>
      </c>
      <c r="D87" s="14">
        <f t="shared" si="117"/>
        <v>65363</v>
      </c>
      <c r="E87" s="19">
        <f t="shared" si="130"/>
        <v>66017</v>
      </c>
      <c r="F87" s="19">
        <f t="shared" si="118"/>
        <v>67008</v>
      </c>
      <c r="G87" s="19">
        <f t="shared" si="119"/>
        <v>68851</v>
      </c>
      <c r="H87" s="19">
        <f t="shared" si="119"/>
        <v>70745</v>
      </c>
      <c r="I87" s="19">
        <f t="shared" si="131"/>
        <v>70745</v>
      </c>
      <c r="J87" s="33">
        <f t="shared" si="132"/>
        <v>74283</v>
      </c>
      <c r="K87" s="45">
        <v>71302</v>
      </c>
      <c r="L87" s="14">
        <f t="shared" si="120"/>
        <v>72016</v>
      </c>
      <c r="M87" s="14">
        <f t="shared" si="120"/>
        <v>72737</v>
      </c>
      <c r="N87" s="21">
        <f t="shared" si="133"/>
        <v>73465</v>
      </c>
      <c r="O87" s="19">
        <f t="shared" si="121"/>
        <v>74567</v>
      </c>
      <c r="P87" s="19">
        <f t="shared" si="122"/>
        <v>76618</v>
      </c>
      <c r="Q87" s="19">
        <f t="shared" si="122"/>
        <v>78725</v>
      </c>
      <c r="R87" s="19">
        <f t="shared" si="134"/>
        <v>78725</v>
      </c>
      <c r="S87" s="24">
        <f t="shared" si="135"/>
        <v>82662</v>
      </c>
      <c r="T87" s="102">
        <v>67104</v>
      </c>
      <c r="U87" s="14">
        <f t="shared" si="123"/>
        <v>67776</v>
      </c>
      <c r="V87" s="14">
        <f t="shared" si="123"/>
        <v>68454</v>
      </c>
      <c r="W87" s="21">
        <f t="shared" si="136"/>
        <v>69139</v>
      </c>
      <c r="X87" s="19">
        <f t="shared" si="124"/>
        <v>70177</v>
      </c>
      <c r="Y87" s="19">
        <f t="shared" si="125"/>
        <v>72107</v>
      </c>
      <c r="Z87" s="19">
        <f t="shared" si="125"/>
        <v>74090</v>
      </c>
      <c r="AA87" s="19">
        <f t="shared" si="137"/>
        <v>74090</v>
      </c>
      <c r="AB87" s="33">
        <f t="shared" si="138"/>
        <v>77795</v>
      </c>
      <c r="AC87" s="45">
        <v>65133</v>
      </c>
      <c r="AD87" s="14">
        <f t="shared" si="126"/>
        <v>65785</v>
      </c>
      <c r="AE87" s="12">
        <f t="shared" si="127"/>
        <v>66443</v>
      </c>
      <c r="AF87" s="29">
        <f t="shared" si="139"/>
        <v>67108</v>
      </c>
      <c r="AG87" s="19">
        <f t="shared" si="128"/>
        <v>68115</v>
      </c>
      <c r="AH87" s="19">
        <f t="shared" si="129"/>
        <v>69989</v>
      </c>
      <c r="AI87" s="19">
        <f t="shared" si="129"/>
        <v>71914</v>
      </c>
      <c r="AJ87" s="94">
        <f t="shared" si="140"/>
        <v>71914</v>
      </c>
      <c r="AK87" s="75">
        <f t="shared" si="141"/>
        <v>75510</v>
      </c>
    </row>
    <row r="88" spans="1:37" s="69" customFormat="1" x14ac:dyDescent="0.25">
      <c r="A88" s="7">
        <v>23</v>
      </c>
      <c r="B88" s="102">
        <v>65661</v>
      </c>
      <c r="C88" s="14">
        <f t="shared" si="117"/>
        <v>66318</v>
      </c>
      <c r="D88" s="14">
        <f t="shared" si="117"/>
        <v>66982</v>
      </c>
      <c r="E88" s="19">
        <f t="shared" si="130"/>
        <v>67652</v>
      </c>
      <c r="F88" s="19">
        <f t="shared" si="118"/>
        <v>68667</v>
      </c>
      <c r="G88" s="19">
        <f t="shared" si="119"/>
        <v>70556</v>
      </c>
      <c r="H88" s="19">
        <f t="shared" si="119"/>
        <v>72497</v>
      </c>
      <c r="I88" s="19">
        <f t="shared" si="131"/>
        <v>72497</v>
      </c>
      <c r="J88" s="33">
        <f t="shared" si="132"/>
        <v>76122</v>
      </c>
      <c r="K88" s="45">
        <v>72884</v>
      </c>
      <c r="L88" s="14">
        <f t="shared" si="120"/>
        <v>73613</v>
      </c>
      <c r="M88" s="14">
        <f t="shared" si="120"/>
        <v>74350</v>
      </c>
      <c r="N88" s="21">
        <f t="shared" si="133"/>
        <v>75094</v>
      </c>
      <c r="O88" s="19">
        <f t="shared" si="121"/>
        <v>76221</v>
      </c>
      <c r="P88" s="19">
        <f t="shared" si="122"/>
        <v>78318</v>
      </c>
      <c r="Q88" s="19">
        <f t="shared" si="122"/>
        <v>80472</v>
      </c>
      <c r="R88" s="19">
        <f t="shared" si="134"/>
        <v>80472</v>
      </c>
      <c r="S88" s="24">
        <f t="shared" si="135"/>
        <v>84496</v>
      </c>
      <c r="T88" s="102">
        <v>68692</v>
      </c>
      <c r="U88" s="14">
        <f t="shared" si="123"/>
        <v>69379</v>
      </c>
      <c r="V88" s="14">
        <f t="shared" si="123"/>
        <v>70073</v>
      </c>
      <c r="W88" s="21">
        <f t="shared" si="136"/>
        <v>70774</v>
      </c>
      <c r="X88" s="19">
        <f t="shared" si="124"/>
        <v>71836</v>
      </c>
      <c r="Y88" s="19">
        <f t="shared" si="125"/>
        <v>73812</v>
      </c>
      <c r="Z88" s="19">
        <f t="shared" si="125"/>
        <v>75842</v>
      </c>
      <c r="AA88" s="19">
        <f t="shared" si="137"/>
        <v>75842</v>
      </c>
      <c r="AB88" s="33">
        <f t="shared" si="138"/>
        <v>79635</v>
      </c>
      <c r="AC88" s="45">
        <v>66715</v>
      </c>
      <c r="AD88" s="14">
        <f t="shared" si="126"/>
        <v>67383</v>
      </c>
      <c r="AE88" s="12">
        <f t="shared" si="127"/>
        <v>68057</v>
      </c>
      <c r="AF88" s="29">
        <f t="shared" si="139"/>
        <v>68738</v>
      </c>
      <c r="AG88" s="19">
        <f t="shared" si="128"/>
        <v>69770</v>
      </c>
      <c r="AH88" s="19">
        <f t="shared" si="129"/>
        <v>71689</v>
      </c>
      <c r="AI88" s="19">
        <f t="shared" si="129"/>
        <v>73661</v>
      </c>
      <c r="AJ88" s="94">
        <f t="shared" si="140"/>
        <v>73661</v>
      </c>
      <c r="AK88" s="75">
        <f t="shared" si="141"/>
        <v>77345</v>
      </c>
    </row>
    <row r="89" spans="1:37" s="69" customFormat="1" x14ac:dyDescent="0.25">
      <c r="A89" s="7">
        <v>24</v>
      </c>
      <c r="B89" s="103">
        <v>67290</v>
      </c>
      <c r="C89" s="14">
        <f t="shared" si="117"/>
        <v>67963</v>
      </c>
      <c r="D89" s="14">
        <f t="shared" si="117"/>
        <v>68643</v>
      </c>
      <c r="E89" s="19">
        <f t="shared" si="130"/>
        <v>69330</v>
      </c>
      <c r="F89" s="19">
        <f t="shared" si="118"/>
        <v>70370</v>
      </c>
      <c r="G89" s="19">
        <f t="shared" si="119"/>
        <v>72306</v>
      </c>
      <c r="H89" s="19">
        <f t="shared" si="119"/>
        <v>74295</v>
      </c>
      <c r="I89" s="19">
        <f t="shared" si="131"/>
        <v>74295</v>
      </c>
      <c r="J89" s="33">
        <f t="shared" si="132"/>
        <v>78010</v>
      </c>
      <c r="K89" s="46">
        <v>74518</v>
      </c>
      <c r="L89" s="14">
        <f t="shared" si="120"/>
        <v>75264</v>
      </c>
      <c r="M89" s="14">
        <f t="shared" si="120"/>
        <v>76017</v>
      </c>
      <c r="N89" s="21">
        <f t="shared" si="133"/>
        <v>76778</v>
      </c>
      <c r="O89" s="19">
        <f t="shared" si="121"/>
        <v>77930</v>
      </c>
      <c r="P89" s="19">
        <f t="shared" si="122"/>
        <v>80074</v>
      </c>
      <c r="Q89" s="19">
        <f t="shared" si="122"/>
        <v>82277</v>
      </c>
      <c r="R89" s="19">
        <f t="shared" si="134"/>
        <v>82277</v>
      </c>
      <c r="S89" s="24">
        <f t="shared" si="135"/>
        <v>86391</v>
      </c>
      <c r="T89" s="103">
        <v>70321</v>
      </c>
      <c r="U89" s="14">
        <f t="shared" si="123"/>
        <v>71025</v>
      </c>
      <c r="V89" s="14">
        <f t="shared" si="123"/>
        <v>71736</v>
      </c>
      <c r="W89" s="21">
        <f t="shared" si="136"/>
        <v>72454</v>
      </c>
      <c r="X89" s="19">
        <f t="shared" si="124"/>
        <v>73541</v>
      </c>
      <c r="Y89" s="19">
        <f t="shared" si="125"/>
        <v>75564</v>
      </c>
      <c r="Z89" s="19">
        <f t="shared" si="125"/>
        <v>77643</v>
      </c>
      <c r="AA89" s="19">
        <f t="shared" si="137"/>
        <v>77643</v>
      </c>
      <c r="AB89" s="33">
        <f t="shared" si="138"/>
        <v>81526</v>
      </c>
      <c r="AC89" s="46">
        <v>68350</v>
      </c>
      <c r="AD89" s="14">
        <f t="shared" si="126"/>
        <v>69034</v>
      </c>
      <c r="AE89" s="12">
        <f t="shared" si="127"/>
        <v>69725</v>
      </c>
      <c r="AF89" s="29">
        <f t="shared" si="139"/>
        <v>70423</v>
      </c>
      <c r="AG89" s="19">
        <f t="shared" si="128"/>
        <v>71480</v>
      </c>
      <c r="AH89" s="19">
        <f t="shared" si="129"/>
        <v>73446</v>
      </c>
      <c r="AI89" s="19">
        <f t="shared" si="129"/>
        <v>75466</v>
      </c>
      <c r="AJ89" s="94">
        <f t="shared" si="140"/>
        <v>75466</v>
      </c>
      <c r="AK89" s="75">
        <f t="shared" si="141"/>
        <v>79240</v>
      </c>
    </row>
    <row r="90" spans="1:37" s="69" customFormat="1" x14ac:dyDescent="0.25">
      <c r="A90" s="7">
        <v>25</v>
      </c>
      <c r="B90" s="102">
        <v>68962</v>
      </c>
      <c r="C90" s="14">
        <f t="shared" si="117"/>
        <v>69652</v>
      </c>
      <c r="D90" s="14">
        <f t="shared" si="117"/>
        <v>70349</v>
      </c>
      <c r="E90" s="19">
        <f t="shared" si="130"/>
        <v>71053</v>
      </c>
      <c r="F90" s="19">
        <f t="shared" si="118"/>
        <v>72119</v>
      </c>
      <c r="G90" s="19">
        <f t="shared" si="119"/>
        <v>74103</v>
      </c>
      <c r="H90" s="19">
        <f t="shared" si="119"/>
        <v>76141</v>
      </c>
      <c r="I90" s="19">
        <f t="shared" si="131"/>
        <v>76141</v>
      </c>
      <c r="J90" s="33">
        <f t="shared" si="132"/>
        <v>79949</v>
      </c>
      <c r="K90" s="45">
        <v>76187</v>
      </c>
      <c r="L90" s="14">
        <f t="shared" si="120"/>
        <v>76949</v>
      </c>
      <c r="M90" s="14">
        <f t="shared" si="120"/>
        <v>77719</v>
      </c>
      <c r="N90" s="21">
        <f t="shared" si="133"/>
        <v>78497</v>
      </c>
      <c r="O90" s="19">
        <f t="shared" si="121"/>
        <v>79675</v>
      </c>
      <c r="P90" s="19">
        <f t="shared" si="122"/>
        <v>81867</v>
      </c>
      <c r="Q90" s="19">
        <f t="shared" si="122"/>
        <v>84119</v>
      </c>
      <c r="R90" s="19">
        <f t="shared" si="134"/>
        <v>84119</v>
      </c>
      <c r="S90" s="24">
        <f t="shared" si="135"/>
        <v>88325</v>
      </c>
      <c r="T90" s="102">
        <v>71994</v>
      </c>
      <c r="U90" s="14">
        <f t="shared" si="123"/>
        <v>72714</v>
      </c>
      <c r="V90" s="14">
        <f t="shared" si="123"/>
        <v>73442</v>
      </c>
      <c r="W90" s="21">
        <f t="shared" si="136"/>
        <v>74177</v>
      </c>
      <c r="X90" s="19">
        <f t="shared" si="124"/>
        <v>75290</v>
      </c>
      <c r="Y90" s="19">
        <f t="shared" si="125"/>
        <v>77361</v>
      </c>
      <c r="Z90" s="19">
        <f t="shared" si="125"/>
        <v>79489</v>
      </c>
      <c r="AA90" s="19">
        <f t="shared" si="137"/>
        <v>79489</v>
      </c>
      <c r="AB90" s="33">
        <f t="shared" si="138"/>
        <v>83464</v>
      </c>
      <c r="AC90" s="45">
        <v>70016</v>
      </c>
      <c r="AD90" s="14">
        <f t="shared" si="126"/>
        <v>70717</v>
      </c>
      <c r="AE90" s="12">
        <f t="shared" si="127"/>
        <v>71425</v>
      </c>
      <c r="AF90" s="29">
        <f t="shared" si="139"/>
        <v>72140</v>
      </c>
      <c r="AG90" s="19">
        <f t="shared" si="128"/>
        <v>73223</v>
      </c>
      <c r="AH90" s="19">
        <f t="shared" si="129"/>
        <v>75237</v>
      </c>
      <c r="AI90" s="19">
        <f t="shared" si="129"/>
        <v>77307</v>
      </c>
      <c r="AJ90" s="94">
        <f t="shared" si="140"/>
        <v>77307</v>
      </c>
      <c r="AK90" s="75">
        <f t="shared" si="141"/>
        <v>81173</v>
      </c>
    </row>
    <row r="91" spans="1:37" s="69" customFormat="1" x14ac:dyDescent="0.25">
      <c r="A91" s="7">
        <v>26</v>
      </c>
      <c r="B91" s="102">
        <v>70668</v>
      </c>
      <c r="C91" s="14">
        <f t="shared" si="117"/>
        <v>71375</v>
      </c>
      <c r="D91" s="14">
        <f t="shared" si="117"/>
        <v>72089</v>
      </c>
      <c r="E91" s="19">
        <f t="shared" si="130"/>
        <v>72810</v>
      </c>
      <c r="F91" s="19">
        <f t="shared" si="118"/>
        <v>73903</v>
      </c>
      <c r="G91" s="19">
        <f t="shared" si="119"/>
        <v>75936</v>
      </c>
      <c r="H91" s="19">
        <f t="shared" si="119"/>
        <v>78025</v>
      </c>
      <c r="I91" s="19">
        <f t="shared" si="131"/>
        <v>78025</v>
      </c>
      <c r="J91" s="33">
        <f t="shared" si="132"/>
        <v>81927</v>
      </c>
      <c r="K91" s="45">
        <v>77893</v>
      </c>
      <c r="L91" s="14">
        <f t="shared" si="120"/>
        <v>78672</v>
      </c>
      <c r="M91" s="14">
        <f t="shared" si="120"/>
        <v>79459</v>
      </c>
      <c r="N91" s="21">
        <f t="shared" si="133"/>
        <v>80254</v>
      </c>
      <c r="O91" s="19">
        <f t="shared" si="121"/>
        <v>81458</v>
      </c>
      <c r="P91" s="19">
        <f t="shared" si="122"/>
        <v>83699</v>
      </c>
      <c r="Q91" s="19">
        <f t="shared" si="122"/>
        <v>86001</v>
      </c>
      <c r="R91" s="19">
        <f t="shared" si="134"/>
        <v>86001</v>
      </c>
      <c r="S91" s="24">
        <f t="shared" si="135"/>
        <v>90302</v>
      </c>
      <c r="T91" s="102">
        <v>73700</v>
      </c>
      <c r="U91" s="14">
        <f t="shared" si="123"/>
        <v>74437</v>
      </c>
      <c r="V91" s="14">
        <f t="shared" si="123"/>
        <v>75182</v>
      </c>
      <c r="W91" s="21">
        <f t="shared" si="136"/>
        <v>75934</v>
      </c>
      <c r="X91" s="19">
        <f t="shared" si="124"/>
        <v>77074</v>
      </c>
      <c r="Y91" s="19">
        <f t="shared" si="125"/>
        <v>79194</v>
      </c>
      <c r="Z91" s="19">
        <f t="shared" si="125"/>
        <v>81372</v>
      </c>
      <c r="AA91" s="19">
        <f t="shared" si="137"/>
        <v>81372</v>
      </c>
      <c r="AB91" s="33">
        <f t="shared" si="138"/>
        <v>85441</v>
      </c>
      <c r="AC91" s="45">
        <v>71728</v>
      </c>
      <c r="AD91" s="14">
        <f t="shared" si="126"/>
        <v>72446</v>
      </c>
      <c r="AE91" s="12">
        <f t="shared" si="127"/>
        <v>73171</v>
      </c>
      <c r="AF91" s="29">
        <f t="shared" si="139"/>
        <v>73903</v>
      </c>
      <c r="AG91" s="19">
        <f t="shared" si="128"/>
        <v>75012</v>
      </c>
      <c r="AH91" s="19">
        <f t="shared" si="129"/>
        <v>77075</v>
      </c>
      <c r="AI91" s="19">
        <f t="shared" si="129"/>
        <v>79195</v>
      </c>
      <c r="AJ91" s="94">
        <f t="shared" si="140"/>
        <v>79195</v>
      </c>
      <c r="AK91" s="75">
        <f t="shared" si="141"/>
        <v>83155</v>
      </c>
    </row>
    <row r="92" spans="1:37" s="69" customFormat="1" x14ac:dyDescent="0.25">
      <c r="A92" s="7">
        <v>27</v>
      </c>
      <c r="B92" s="103">
        <v>72419</v>
      </c>
      <c r="C92" s="14">
        <f t="shared" si="117"/>
        <v>73144</v>
      </c>
      <c r="D92" s="14">
        <f t="shared" si="117"/>
        <v>73876</v>
      </c>
      <c r="E92" s="19">
        <f t="shared" si="130"/>
        <v>74615</v>
      </c>
      <c r="F92" s="19">
        <f t="shared" si="118"/>
        <v>75735</v>
      </c>
      <c r="G92" s="19">
        <f t="shared" si="119"/>
        <v>77818</v>
      </c>
      <c r="H92" s="19">
        <f t="shared" si="119"/>
        <v>79958</v>
      </c>
      <c r="I92" s="19">
        <f t="shared" si="131"/>
        <v>79958</v>
      </c>
      <c r="J92" s="33">
        <f t="shared" si="132"/>
        <v>83956</v>
      </c>
      <c r="K92" s="46">
        <v>79642</v>
      </c>
      <c r="L92" s="14">
        <f t="shared" si="120"/>
        <v>80439</v>
      </c>
      <c r="M92" s="14">
        <f t="shared" si="120"/>
        <v>81244</v>
      </c>
      <c r="N92" s="21">
        <f t="shared" si="133"/>
        <v>82057</v>
      </c>
      <c r="O92" s="19">
        <f t="shared" si="121"/>
        <v>83288</v>
      </c>
      <c r="P92" s="19">
        <f t="shared" si="122"/>
        <v>85579</v>
      </c>
      <c r="Q92" s="19">
        <f t="shared" si="122"/>
        <v>87933</v>
      </c>
      <c r="R92" s="19">
        <f t="shared" si="134"/>
        <v>87933</v>
      </c>
      <c r="S92" s="24">
        <f t="shared" si="135"/>
        <v>92330</v>
      </c>
      <c r="T92" s="103">
        <v>75450</v>
      </c>
      <c r="U92" s="14">
        <f t="shared" si="123"/>
        <v>76205</v>
      </c>
      <c r="V92" s="14">
        <f t="shared" si="123"/>
        <v>76968</v>
      </c>
      <c r="W92" s="21">
        <f t="shared" si="136"/>
        <v>77738</v>
      </c>
      <c r="X92" s="19">
        <f t="shared" si="124"/>
        <v>78905</v>
      </c>
      <c r="Y92" s="19">
        <f t="shared" si="125"/>
        <v>81075</v>
      </c>
      <c r="Z92" s="19">
        <f t="shared" si="125"/>
        <v>83305</v>
      </c>
      <c r="AA92" s="19">
        <f t="shared" si="137"/>
        <v>83305</v>
      </c>
      <c r="AB92" s="33">
        <f t="shared" si="138"/>
        <v>87471</v>
      </c>
      <c r="AC92" s="46">
        <v>73474</v>
      </c>
      <c r="AD92" s="14">
        <f t="shared" si="126"/>
        <v>74209</v>
      </c>
      <c r="AE92" s="12">
        <f>ROUNDUP(AD92*1.01,0)</f>
        <v>74952</v>
      </c>
      <c r="AF92" s="29">
        <f t="shared" si="139"/>
        <v>75702</v>
      </c>
      <c r="AG92" s="19">
        <f t="shared" si="128"/>
        <v>76838</v>
      </c>
      <c r="AH92" s="19">
        <f t="shared" si="129"/>
        <v>78952</v>
      </c>
      <c r="AI92" s="19">
        <f t="shared" si="129"/>
        <v>81124</v>
      </c>
      <c r="AJ92" s="94">
        <f t="shared" si="140"/>
        <v>81124</v>
      </c>
      <c r="AK92" s="75">
        <f t="shared" si="141"/>
        <v>85181</v>
      </c>
    </row>
    <row r="93" spans="1:37" s="69" customFormat="1" x14ac:dyDescent="0.25">
      <c r="A93" s="7">
        <v>28</v>
      </c>
      <c r="B93" s="102">
        <v>74215</v>
      </c>
      <c r="C93" s="14">
        <f t="shared" ref="C93:D95" si="142">ROUNDUP(B93*1.01,0)</f>
        <v>74958</v>
      </c>
      <c r="D93" s="14">
        <f t="shared" si="142"/>
        <v>75708</v>
      </c>
      <c r="E93" s="19">
        <f t="shared" si="130"/>
        <v>76466</v>
      </c>
      <c r="F93" s="19">
        <f t="shared" si="118"/>
        <v>77613</v>
      </c>
      <c r="G93" s="19">
        <f t="shared" si="119"/>
        <v>79748</v>
      </c>
      <c r="H93" s="19">
        <f t="shared" si="119"/>
        <v>81942</v>
      </c>
      <c r="I93" s="19">
        <f t="shared" si="131"/>
        <v>81942</v>
      </c>
      <c r="J93" s="33">
        <f t="shared" si="132"/>
        <v>86040</v>
      </c>
      <c r="K93" s="45">
        <v>81441</v>
      </c>
      <c r="L93" s="14">
        <f t="shared" ref="L93:M96" si="143">ROUNDUP(K93*1.01,0)</f>
        <v>82256</v>
      </c>
      <c r="M93" s="14">
        <f t="shared" si="143"/>
        <v>83079</v>
      </c>
      <c r="N93" s="21">
        <f t="shared" si="133"/>
        <v>83910</v>
      </c>
      <c r="O93" s="19">
        <f t="shared" si="121"/>
        <v>85169</v>
      </c>
      <c r="P93" s="19">
        <f t="shared" si="122"/>
        <v>87512</v>
      </c>
      <c r="Q93" s="19">
        <f t="shared" si="122"/>
        <v>89919</v>
      </c>
      <c r="R93" s="19">
        <f t="shared" si="134"/>
        <v>89919</v>
      </c>
      <c r="S93" s="24">
        <f t="shared" si="135"/>
        <v>94415</v>
      </c>
      <c r="T93" s="102">
        <v>77248</v>
      </c>
      <c r="U93" s="14">
        <f t="shared" ref="U93:V96" si="144">ROUNDUP(T93*1.01,0)</f>
        <v>78021</v>
      </c>
      <c r="V93" s="14">
        <f t="shared" si="144"/>
        <v>78802</v>
      </c>
      <c r="W93" s="21">
        <f t="shared" si="136"/>
        <v>79591</v>
      </c>
      <c r="X93" s="19">
        <f t="shared" si="124"/>
        <v>80785</v>
      </c>
      <c r="Y93" s="19">
        <f t="shared" si="125"/>
        <v>83007</v>
      </c>
      <c r="Z93" s="19">
        <f t="shared" si="125"/>
        <v>85290</v>
      </c>
      <c r="AA93" s="19">
        <f t="shared" si="137"/>
        <v>85290</v>
      </c>
      <c r="AB93" s="33">
        <f t="shared" si="138"/>
        <v>89555</v>
      </c>
      <c r="AC93" s="45">
        <v>75269</v>
      </c>
      <c r="AD93" s="14">
        <f t="shared" si="126"/>
        <v>76022</v>
      </c>
      <c r="AE93" s="12">
        <f>ROUNDUP(AD93*1.01,0)</f>
        <v>76783</v>
      </c>
      <c r="AF93" s="29">
        <f t="shared" si="139"/>
        <v>77551</v>
      </c>
      <c r="AG93" s="19">
        <f t="shared" si="128"/>
        <v>78715</v>
      </c>
      <c r="AH93" s="19">
        <f t="shared" si="129"/>
        <v>80880</v>
      </c>
      <c r="AI93" s="19">
        <f t="shared" si="129"/>
        <v>83105</v>
      </c>
      <c r="AJ93" s="94">
        <f t="shared" si="140"/>
        <v>83105</v>
      </c>
      <c r="AK93" s="75">
        <f t="shared" si="141"/>
        <v>87261</v>
      </c>
    </row>
    <row r="94" spans="1:37" s="69" customFormat="1" x14ac:dyDescent="0.25">
      <c r="A94" s="7">
        <v>29</v>
      </c>
      <c r="B94" s="102">
        <v>76053</v>
      </c>
      <c r="C94" s="14">
        <f t="shared" si="142"/>
        <v>76814</v>
      </c>
      <c r="D94" s="14">
        <f t="shared" si="142"/>
        <v>77583</v>
      </c>
      <c r="E94" s="19">
        <f t="shared" si="130"/>
        <v>78359</v>
      </c>
      <c r="F94" s="19">
        <f t="shared" si="118"/>
        <v>79535</v>
      </c>
      <c r="G94" s="19">
        <f t="shared" si="119"/>
        <v>81723</v>
      </c>
      <c r="H94" s="19">
        <f t="shared" si="119"/>
        <v>83971</v>
      </c>
      <c r="I94" s="19">
        <f t="shared" si="131"/>
        <v>83971</v>
      </c>
      <c r="J94" s="33">
        <f t="shared" si="132"/>
        <v>88170</v>
      </c>
      <c r="K94" s="45">
        <v>83282</v>
      </c>
      <c r="L94" s="14">
        <f t="shared" si="143"/>
        <v>84115</v>
      </c>
      <c r="M94" s="14">
        <f t="shared" si="143"/>
        <v>84957</v>
      </c>
      <c r="N94" s="21">
        <f t="shared" si="133"/>
        <v>85807</v>
      </c>
      <c r="O94" s="19">
        <f t="shared" si="121"/>
        <v>87095</v>
      </c>
      <c r="P94" s="19">
        <f t="shared" si="122"/>
        <v>89491</v>
      </c>
      <c r="Q94" s="19">
        <f t="shared" si="122"/>
        <v>91953</v>
      </c>
      <c r="R94" s="19">
        <f t="shared" si="134"/>
        <v>91953</v>
      </c>
      <c r="S94" s="24">
        <f t="shared" si="135"/>
        <v>96551</v>
      </c>
      <c r="T94" s="102">
        <v>79084</v>
      </c>
      <c r="U94" s="14">
        <f t="shared" si="144"/>
        <v>79875</v>
      </c>
      <c r="V94" s="14">
        <f t="shared" si="144"/>
        <v>80674</v>
      </c>
      <c r="W94" s="21">
        <f t="shared" si="136"/>
        <v>81481</v>
      </c>
      <c r="X94" s="19">
        <f t="shared" si="124"/>
        <v>82704</v>
      </c>
      <c r="Y94" s="19">
        <f t="shared" si="125"/>
        <v>84979</v>
      </c>
      <c r="Z94" s="19">
        <f t="shared" si="125"/>
        <v>87316</v>
      </c>
      <c r="AA94" s="19">
        <f t="shared" si="137"/>
        <v>87316</v>
      </c>
      <c r="AB94" s="33">
        <f t="shared" si="138"/>
        <v>91682</v>
      </c>
      <c r="AC94" s="45">
        <v>77112</v>
      </c>
      <c r="AD94" s="14">
        <f t="shared" si="126"/>
        <v>77884</v>
      </c>
      <c r="AE94" s="12">
        <f>ROUNDUP(AD94*1.01,0)</f>
        <v>78663</v>
      </c>
      <c r="AF94" s="29">
        <f t="shared" si="139"/>
        <v>79450</v>
      </c>
      <c r="AG94" s="19">
        <f t="shared" si="128"/>
        <v>80642</v>
      </c>
      <c r="AH94" s="19">
        <f t="shared" si="129"/>
        <v>82860</v>
      </c>
      <c r="AI94" s="19">
        <f t="shared" si="129"/>
        <v>85139</v>
      </c>
      <c r="AJ94" s="94">
        <f t="shared" si="140"/>
        <v>85139</v>
      </c>
      <c r="AK94" s="75">
        <f t="shared" si="141"/>
        <v>89396</v>
      </c>
    </row>
    <row r="95" spans="1:37" s="69" customFormat="1" x14ac:dyDescent="0.25">
      <c r="A95" s="7">
        <v>30</v>
      </c>
      <c r="B95" s="102">
        <v>77946</v>
      </c>
      <c r="C95" s="14">
        <f t="shared" si="142"/>
        <v>78726</v>
      </c>
      <c r="D95" s="14">
        <f t="shared" si="142"/>
        <v>79514</v>
      </c>
      <c r="E95" s="19">
        <f t="shared" si="130"/>
        <v>80310</v>
      </c>
      <c r="F95" s="19">
        <f t="shared" si="118"/>
        <v>81515</v>
      </c>
      <c r="G95" s="19">
        <f t="shared" si="119"/>
        <v>83757</v>
      </c>
      <c r="H95" s="19">
        <f t="shared" si="119"/>
        <v>86061</v>
      </c>
      <c r="I95" s="19">
        <f t="shared" si="131"/>
        <v>86061</v>
      </c>
      <c r="J95" s="33">
        <f t="shared" si="132"/>
        <v>90365</v>
      </c>
      <c r="K95" s="45">
        <v>85173</v>
      </c>
      <c r="L95" s="14">
        <f t="shared" si="143"/>
        <v>86025</v>
      </c>
      <c r="M95" s="14">
        <f t="shared" si="143"/>
        <v>86886</v>
      </c>
      <c r="N95" s="21">
        <f t="shared" si="133"/>
        <v>87755</v>
      </c>
      <c r="O95" s="19">
        <f t="shared" si="121"/>
        <v>89072</v>
      </c>
      <c r="P95" s="19">
        <f t="shared" si="122"/>
        <v>91522</v>
      </c>
      <c r="Q95" s="19">
        <f t="shared" si="122"/>
        <v>94039</v>
      </c>
      <c r="R95" s="19">
        <f t="shared" si="134"/>
        <v>94039</v>
      </c>
      <c r="S95" s="24">
        <f t="shared" si="135"/>
        <v>98741</v>
      </c>
      <c r="T95" s="102">
        <v>80977</v>
      </c>
      <c r="U95" s="14">
        <f t="shared" si="144"/>
        <v>81787</v>
      </c>
      <c r="V95" s="14">
        <f t="shared" si="144"/>
        <v>82605</v>
      </c>
      <c r="W95" s="21">
        <f t="shared" si="136"/>
        <v>83432</v>
      </c>
      <c r="X95" s="19">
        <f t="shared" si="124"/>
        <v>84684</v>
      </c>
      <c r="Y95" s="19">
        <f t="shared" si="125"/>
        <v>87013</v>
      </c>
      <c r="Z95" s="19">
        <f t="shared" si="125"/>
        <v>89406</v>
      </c>
      <c r="AA95" s="19">
        <f t="shared" si="137"/>
        <v>89406</v>
      </c>
      <c r="AB95" s="33">
        <f t="shared" si="138"/>
        <v>93877</v>
      </c>
      <c r="AC95" s="45">
        <v>78999</v>
      </c>
      <c r="AD95" s="14">
        <f t="shared" si="126"/>
        <v>79789</v>
      </c>
      <c r="AE95" s="12">
        <f>ROUNDUP(AD95*1.01,0)</f>
        <v>80587</v>
      </c>
      <c r="AF95" s="29">
        <f t="shared" si="139"/>
        <v>81393</v>
      </c>
      <c r="AG95" s="19">
        <f t="shared" si="128"/>
        <v>82614</v>
      </c>
      <c r="AH95" s="19">
        <f t="shared" si="129"/>
        <v>84886</v>
      </c>
      <c r="AI95" s="19">
        <f t="shared" si="129"/>
        <v>87221</v>
      </c>
      <c r="AJ95" s="94">
        <f t="shared" si="140"/>
        <v>87221</v>
      </c>
      <c r="AK95" s="75">
        <f t="shared" si="141"/>
        <v>91583</v>
      </c>
    </row>
    <row r="96" spans="1:37" s="69" customFormat="1" ht="12.6" thickBot="1" x14ac:dyDescent="0.3">
      <c r="A96" s="8" t="s">
        <v>7</v>
      </c>
      <c r="B96" s="104">
        <v>79872</v>
      </c>
      <c r="C96" s="15">
        <v>79872</v>
      </c>
      <c r="D96" s="15">
        <f>ROUNDUP(C96*1.01,0)</f>
        <v>80671</v>
      </c>
      <c r="E96" s="20">
        <f t="shared" si="130"/>
        <v>81478</v>
      </c>
      <c r="F96" s="20">
        <f t="shared" si="118"/>
        <v>82701</v>
      </c>
      <c r="G96" s="20">
        <f t="shared" si="119"/>
        <v>84976</v>
      </c>
      <c r="H96" s="20">
        <f t="shared" si="119"/>
        <v>87313</v>
      </c>
      <c r="I96" s="20">
        <f t="shared" si="131"/>
        <v>87313</v>
      </c>
      <c r="J96" s="34">
        <f t="shared" si="132"/>
        <v>91679</v>
      </c>
      <c r="K96" s="15">
        <v>87101</v>
      </c>
      <c r="L96" s="15">
        <v>87101</v>
      </c>
      <c r="M96" s="13">
        <f t="shared" si="143"/>
        <v>87973</v>
      </c>
      <c r="N96" s="22">
        <f t="shared" si="133"/>
        <v>88853</v>
      </c>
      <c r="O96" s="20">
        <f t="shared" si="121"/>
        <v>90186</v>
      </c>
      <c r="P96" s="20">
        <f t="shared" si="122"/>
        <v>92667</v>
      </c>
      <c r="Q96" s="20">
        <f t="shared" si="122"/>
        <v>95216</v>
      </c>
      <c r="R96" s="20">
        <f t="shared" si="134"/>
        <v>95216</v>
      </c>
      <c r="S96" s="25">
        <f t="shared" si="135"/>
        <v>99977</v>
      </c>
      <c r="T96" s="104">
        <v>82908</v>
      </c>
      <c r="U96" s="15">
        <v>82908</v>
      </c>
      <c r="V96" s="13">
        <f t="shared" si="144"/>
        <v>83738</v>
      </c>
      <c r="W96" s="22">
        <f t="shared" si="136"/>
        <v>84576</v>
      </c>
      <c r="X96" s="20">
        <f t="shared" si="124"/>
        <v>85845</v>
      </c>
      <c r="Y96" s="20">
        <f t="shared" si="125"/>
        <v>88206</v>
      </c>
      <c r="Z96" s="20">
        <f t="shared" si="125"/>
        <v>90632</v>
      </c>
      <c r="AA96" s="20">
        <f t="shared" si="137"/>
        <v>90632</v>
      </c>
      <c r="AB96" s="34">
        <f t="shared" si="138"/>
        <v>95164</v>
      </c>
      <c r="AC96" s="15">
        <v>80932</v>
      </c>
      <c r="AD96" s="15">
        <v>80932</v>
      </c>
      <c r="AE96" s="16">
        <f>ROUNDUP(AD96*1.01,0)</f>
        <v>81742</v>
      </c>
      <c r="AF96" s="30">
        <f t="shared" si="139"/>
        <v>82560</v>
      </c>
      <c r="AG96" s="20">
        <f t="shared" si="128"/>
        <v>83799</v>
      </c>
      <c r="AH96" s="20">
        <f t="shared" si="129"/>
        <v>86104</v>
      </c>
      <c r="AI96" s="20">
        <f t="shared" si="129"/>
        <v>88472</v>
      </c>
      <c r="AJ96" s="105">
        <f t="shared" si="140"/>
        <v>88472</v>
      </c>
      <c r="AK96" s="76">
        <f t="shared" si="141"/>
        <v>92896</v>
      </c>
    </row>
    <row r="97" spans="1:37" s="69" customFormat="1" ht="12.6" thickBot="1" x14ac:dyDescent="0.3">
      <c r="A97" s="80"/>
      <c r="B97" s="46"/>
      <c r="C97" s="46"/>
      <c r="D97" s="46"/>
      <c r="E97" s="83"/>
      <c r="F97" s="27"/>
      <c r="G97" s="27"/>
      <c r="H97" s="83"/>
      <c r="I97" s="83"/>
      <c r="J97" s="27"/>
      <c r="K97" s="46"/>
      <c r="L97" s="46"/>
      <c r="M97" s="82"/>
      <c r="N97" s="21"/>
      <c r="O97" s="26"/>
      <c r="P97" s="26"/>
      <c r="Q97" s="21"/>
      <c r="R97" s="26"/>
      <c r="S97" s="26"/>
      <c r="T97" s="46"/>
      <c r="U97" s="46"/>
      <c r="V97" s="82"/>
      <c r="W97" s="21"/>
      <c r="X97" s="26"/>
      <c r="Y97" s="26"/>
      <c r="Z97" s="21"/>
      <c r="AA97" s="26"/>
      <c r="AB97" s="26"/>
      <c r="AC97" s="46"/>
      <c r="AD97" s="46"/>
      <c r="AE97" s="81"/>
      <c r="AF97" s="43"/>
      <c r="AG97" s="31"/>
      <c r="AH97" s="31"/>
      <c r="AI97" s="87"/>
      <c r="AJ97" s="91"/>
    </row>
    <row r="98" spans="1:37" s="69" customFormat="1" ht="15" customHeight="1" thickBot="1" x14ac:dyDescent="0.3">
      <c r="A98" s="147" t="s">
        <v>24</v>
      </c>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9"/>
    </row>
    <row r="99" spans="1:37" s="70" customFormat="1" ht="13.95" customHeight="1" x14ac:dyDescent="0.25">
      <c r="A99" s="7"/>
      <c r="B99" s="141" t="s">
        <v>39</v>
      </c>
      <c r="C99" s="142"/>
      <c r="D99" s="142"/>
      <c r="E99" s="142"/>
      <c r="F99" s="142"/>
      <c r="G99" s="142"/>
      <c r="H99" s="142"/>
      <c r="I99" s="142"/>
      <c r="J99" s="143"/>
      <c r="K99" s="150" t="s">
        <v>0</v>
      </c>
      <c r="L99" s="151"/>
      <c r="M99" s="151"/>
      <c r="N99" s="151"/>
      <c r="O99" s="151"/>
      <c r="P99" s="151"/>
      <c r="Q99" s="151"/>
      <c r="R99" s="151"/>
      <c r="S99" s="152"/>
      <c r="T99" s="141" t="s">
        <v>1</v>
      </c>
      <c r="U99" s="142"/>
      <c r="V99" s="142"/>
      <c r="W99" s="142"/>
      <c r="X99" s="142"/>
      <c r="Y99" s="142"/>
      <c r="Z99" s="142"/>
      <c r="AA99" s="142"/>
      <c r="AB99" s="143"/>
      <c r="AC99" s="142" t="s">
        <v>2</v>
      </c>
      <c r="AD99" s="142"/>
      <c r="AE99" s="142"/>
      <c r="AF99" s="142"/>
      <c r="AG99" s="142"/>
      <c r="AH99" s="142"/>
      <c r="AI99" s="142"/>
      <c r="AJ99" s="142"/>
      <c r="AK99" s="143"/>
    </row>
    <row r="100" spans="1:37" s="70" customFormat="1" ht="12.6" thickBot="1" x14ac:dyDescent="0.3">
      <c r="A100" s="7"/>
      <c r="B100" s="99">
        <v>2014</v>
      </c>
      <c r="C100" s="96">
        <v>2015</v>
      </c>
      <c r="D100" s="96">
        <v>2016</v>
      </c>
      <c r="E100" s="97">
        <v>2017</v>
      </c>
      <c r="F100" s="97">
        <v>2018</v>
      </c>
      <c r="G100" s="97">
        <v>2019</v>
      </c>
      <c r="H100" s="97">
        <v>2020</v>
      </c>
      <c r="I100" s="98">
        <v>2021</v>
      </c>
      <c r="J100" s="100">
        <v>2022</v>
      </c>
      <c r="K100" s="99">
        <v>2014</v>
      </c>
      <c r="L100" s="96">
        <v>2015</v>
      </c>
      <c r="M100" s="96">
        <v>2016</v>
      </c>
      <c r="N100" s="97">
        <v>2017</v>
      </c>
      <c r="O100" s="97">
        <v>2018</v>
      </c>
      <c r="P100" s="97">
        <v>2019</v>
      </c>
      <c r="Q100" s="97">
        <v>2020</v>
      </c>
      <c r="R100" s="98">
        <v>2021</v>
      </c>
      <c r="S100" s="100">
        <v>2022</v>
      </c>
      <c r="T100" s="99">
        <v>2014</v>
      </c>
      <c r="U100" s="96">
        <v>2015</v>
      </c>
      <c r="V100" s="96">
        <v>2016</v>
      </c>
      <c r="W100" s="97">
        <v>2017</v>
      </c>
      <c r="X100" s="97">
        <v>2018</v>
      </c>
      <c r="Y100" s="97">
        <v>2019</v>
      </c>
      <c r="Z100" s="97">
        <v>2020</v>
      </c>
      <c r="AA100" s="98">
        <v>2021</v>
      </c>
      <c r="AB100" s="100">
        <v>2022</v>
      </c>
      <c r="AC100" s="96">
        <v>2014</v>
      </c>
      <c r="AD100" s="96">
        <v>2015</v>
      </c>
      <c r="AE100" s="96">
        <v>2016</v>
      </c>
      <c r="AF100" s="97">
        <v>2017</v>
      </c>
      <c r="AG100" s="97">
        <v>2018</v>
      </c>
      <c r="AH100" s="98">
        <v>2019</v>
      </c>
      <c r="AI100" s="98">
        <v>2020</v>
      </c>
      <c r="AJ100" s="98">
        <v>2021</v>
      </c>
      <c r="AK100" s="100">
        <v>2022</v>
      </c>
    </row>
    <row r="101" spans="1:37" s="69" customFormat="1" x14ac:dyDescent="0.25">
      <c r="A101" s="7">
        <v>21</v>
      </c>
      <c r="B101" s="103">
        <v>62521</v>
      </c>
      <c r="C101" s="14">
        <f t="shared" ref="C101:D111" si="145">ROUNDUP(B101*1.01,0)</f>
        <v>63147</v>
      </c>
      <c r="D101" s="14">
        <f t="shared" si="145"/>
        <v>63779</v>
      </c>
      <c r="E101" s="21">
        <f>ROUNDUP(D101*1.01,0)</f>
        <v>64417</v>
      </c>
      <c r="F101" s="19">
        <f t="shared" ref="F101:F115" si="146">ROUNDUP(E101*1.015,0)</f>
        <v>65384</v>
      </c>
      <c r="G101" s="19">
        <f t="shared" ref="G101:H115" si="147">ROUNDUP(F101*1.0275,0)</f>
        <v>67183</v>
      </c>
      <c r="H101" s="19">
        <f t="shared" si="147"/>
        <v>69031</v>
      </c>
      <c r="I101" s="19">
        <f>H101</f>
        <v>69031</v>
      </c>
      <c r="J101" s="33">
        <f>ROUNDUP(I101*1.05,0)</f>
        <v>72483</v>
      </c>
      <c r="K101" s="103">
        <v>69750</v>
      </c>
      <c r="L101" s="14">
        <f t="shared" ref="L101:M111" si="148">ROUNDUP(K101*1.01,0)</f>
        <v>70448</v>
      </c>
      <c r="M101" s="14">
        <f t="shared" si="148"/>
        <v>71153</v>
      </c>
      <c r="N101" s="21">
        <f>ROUNDUP(M101*1.01,0)</f>
        <v>71865</v>
      </c>
      <c r="O101" s="19">
        <f t="shared" ref="O101:O115" si="149">ROUNDUP(N101*1.015,0)</f>
        <v>72943</v>
      </c>
      <c r="P101" s="19">
        <f t="shared" ref="P101:Q115" si="150">ROUNDUP(O101*1.0275,0)</f>
        <v>74949</v>
      </c>
      <c r="Q101" s="19">
        <f t="shared" si="150"/>
        <v>77011</v>
      </c>
      <c r="R101" s="19">
        <f>Q101</f>
        <v>77011</v>
      </c>
      <c r="S101" s="33">
        <f>ROUNDUP(R101*1.05,0)</f>
        <v>80862</v>
      </c>
      <c r="T101" s="103">
        <v>65557</v>
      </c>
      <c r="U101" s="14">
        <f t="shared" ref="U101:V111" si="151">ROUNDUP(T101*1.01,0)</f>
        <v>66213</v>
      </c>
      <c r="V101" s="14">
        <f t="shared" si="151"/>
        <v>66876</v>
      </c>
      <c r="W101" s="21">
        <f>ROUNDUP(V101*1.01,0)</f>
        <v>67545</v>
      </c>
      <c r="X101" s="19">
        <f t="shared" ref="X101:X115" si="152">ROUNDUP(W101*1.015,0)</f>
        <v>68559</v>
      </c>
      <c r="Y101" s="19">
        <f t="shared" ref="Y101:Z115" si="153">ROUNDUP(X101*1.0275,0)</f>
        <v>70445</v>
      </c>
      <c r="Z101" s="19">
        <f t="shared" si="153"/>
        <v>72383</v>
      </c>
      <c r="AA101" s="19">
        <f>Z101</f>
        <v>72383</v>
      </c>
      <c r="AB101" s="33">
        <f>ROUNDUP(AA101*1.05,0)</f>
        <v>76003</v>
      </c>
      <c r="AC101" s="46">
        <v>63585</v>
      </c>
      <c r="AD101" s="14">
        <f t="shared" ref="AD101:AD114" si="154">ROUNDUP(AC101*1.01,0)</f>
        <v>64221</v>
      </c>
      <c r="AE101" s="12">
        <f t="shared" ref="AE101:AE110" si="155">ROUNDUP(AD101*1.01,0)</f>
        <v>64864</v>
      </c>
      <c r="AF101" s="29">
        <f>ROUNDUP(AE101*1.01,0)</f>
        <v>65513</v>
      </c>
      <c r="AG101" s="19">
        <f t="shared" ref="AG101:AG115" si="156">ROUNDUP(AF101*1.015,0)</f>
        <v>66496</v>
      </c>
      <c r="AH101" s="19">
        <f t="shared" ref="AH101:AI115" si="157">ROUNDUP(AG101*1.0275,0)</f>
        <v>68325</v>
      </c>
      <c r="AI101" s="19">
        <f t="shared" si="157"/>
        <v>70204</v>
      </c>
      <c r="AJ101" s="94">
        <f>AI101</f>
        <v>70204</v>
      </c>
      <c r="AK101" s="75">
        <f>ROUNDUP(AJ101*1.05,0)</f>
        <v>73715</v>
      </c>
    </row>
    <row r="102" spans="1:37" s="69" customFormat="1" x14ac:dyDescent="0.25">
      <c r="A102" s="7">
        <v>22</v>
      </c>
      <c r="B102" s="102">
        <v>64074</v>
      </c>
      <c r="C102" s="14">
        <f t="shared" si="145"/>
        <v>64715</v>
      </c>
      <c r="D102" s="14">
        <f t="shared" si="145"/>
        <v>65363</v>
      </c>
      <c r="E102" s="21">
        <f t="shared" ref="E102:E115" si="158">ROUNDUP(D102*1.01,0)</f>
        <v>66017</v>
      </c>
      <c r="F102" s="19">
        <f t="shared" si="146"/>
        <v>67008</v>
      </c>
      <c r="G102" s="19">
        <f t="shared" si="147"/>
        <v>68851</v>
      </c>
      <c r="H102" s="19">
        <f t="shared" si="147"/>
        <v>70745</v>
      </c>
      <c r="I102" s="19">
        <f t="shared" ref="I102:I115" si="159">H102</f>
        <v>70745</v>
      </c>
      <c r="J102" s="33">
        <f t="shared" ref="J102:J115" si="160">ROUNDUP(I102*1.05,0)</f>
        <v>74283</v>
      </c>
      <c r="K102" s="102">
        <v>71302</v>
      </c>
      <c r="L102" s="14">
        <f t="shared" si="148"/>
        <v>72016</v>
      </c>
      <c r="M102" s="14">
        <f t="shared" si="148"/>
        <v>72737</v>
      </c>
      <c r="N102" s="21">
        <f t="shared" ref="N102:N115" si="161">ROUNDUP(M102*1.01,0)</f>
        <v>73465</v>
      </c>
      <c r="O102" s="19">
        <f t="shared" si="149"/>
        <v>74567</v>
      </c>
      <c r="P102" s="19">
        <f t="shared" si="150"/>
        <v>76618</v>
      </c>
      <c r="Q102" s="19">
        <f t="shared" si="150"/>
        <v>78725</v>
      </c>
      <c r="R102" s="19">
        <f t="shared" ref="R102:R115" si="162">Q102</f>
        <v>78725</v>
      </c>
      <c r="S102" s="33">
        <f t="shared" ref="S102:S115" si="163">ROUNDUP(R102*1.05,0)</f>
        <v>82662</v>
      </c>
      <c r="T102" s="102">
        <v>67104</v>
      </c>
      <c r="U102" s="14">
        <f t="shared" si="151"/>
        <v>67776</v>
      </c>
      <c r="V102" s="14">
        <f t="shared" si="151"/>
        <v>68454</v>
      </c>
      <c r="W102" s="21">
        <f t="shared" ref="W102:W115" si="164">ROUNDUP(V102*1.01,0)</f>
        <v>69139</v>
      </c>
      <c r="X102" s="19">
        <f t="shared" si="152"/>
        <v>70177</v>
      </c>
      <c r="Y102" s="19">
        <f t="shared" si="153"/>
        <v>72107</v>
      </c>
      <c r="Z102" s="19">
        <f t="shared" si="153"/>
        <v>74090</v>
      </c>
      <c r="AA102" s="19">
        <f t="shared" ref="AA102:AA115" si="165">Z102</f>
        <v>74090</v>
      </c>
      <c r="AB102" s="33">
        <f t="shared" ref="AB102:AB115" si="166">ROUNDUP(AA102*1.05,0)</f>
        <v>77795</v>
      </c>
      <c r="AC102" s="45">
        <v>65133</v>
      </c>
      <c r="AD102" s="14">
        <f t="shared" si="154"/>
        <v>65785</v>
      </c>
      <c r="AE102" s="12">
        <f t="shared" si="155"/>
        <v>66443</v>
      </c>
      <c r="AF102" s="29">
        <f t="shared" ref="AF102:AF115" si="167">ROUNDUP(AE102*1.01,0)</f>
        <v>67108</v>
      </c>
      <c r="AG102" s="19">
        <f t="shared" si="156"/>
        <v>68115</v>
      </c>
      <c r="AH102" s="19">
        <f t="shared" si="157"/>
        <v>69989</v>
      </c>
      <c r="AI102" s="19">
        <f t="shared" si="157"/>
        <v>71914</v>
      </c>
      <c r="AJ102" s="94">
        <f t="shared" ref="AJ102:AJ115" si="168">AI102</f>
        <v>71914</v>
      </c>
      <c r="AK102" s="75">
        <f t="shared" ref="AK102:AK115" si="169">ROUNDUP(AJ102*1.05,0)</f>
        <v>75510</v>
      </c>
    </row>
    <row r="103" spans="1:37" s="69" customFormat="1" x14ac:dyDescent="0.25">
      <c r="A103" s="7">
        <v>23</v>
      </c>
      <c r="B103" s="102">
        <v>65661</v>
      </c>
      <c r="C103" s="14">
        <f t="shared" si="145"/>
        <v>66318</v>
      </c>
      <c r="D103" s="14">
        <f t="shared" si="145"/>
        <v>66982</v>
      </c>
      <c r="E103" s="21">
        <f t="shared" si="158"/>
        <v>67652</v>
      </c>
      <c r="F103" s="19">
        <f t="shared" si="146"/>
        <v>68667</v>
      </c>
      <c r="G103" s="19">
        <f t="shared" si="147"/>
        <v>70556</v>
      </c>
      <c r="H103" s="19">
        <f t="shared" si="147"/>
        <v>72497</v>
      </c>
      <c r="I103" s="19">
        <f t="shared" si="159"/>
        <v>72497</v>
      </c>
      <c r="J103" s="33">
        <f t="shared" si="160"/>
        <v>76122</v>
      </c>
      <c r="K103" s="102">
        <v>72884</v>
      </c>
      <c r="L103" s="14">
        <f t="shared" si="148"/>
        <v>73613</v>
      </c>
      <c r="M103" s="14">
        <f t="shared" si="148"/>
        <v>74350</v>
      </c>
      <c r="N103" s="21">
        <f t="shared" si="161"/>
        <v>75094</v>
      </c>
      <c r="O103" s="19">
        <f t="shared" si="149"/>
        <v>76221</v>
      </c>
      <c r="P103" s="19">
        <f t="shared" si="150"/>
        <v>78318</v>
      </c>
      <c r="Q103" s="19">
        <f t="shared" si="150"/>
        <v>80472</v>
      </c>
      <c r="R103" s="19">
        <f t="shared" si="162"/>
        <v>80472</v>
      </c>
      <c r="S103" s="33">
        <f t="shared" si="163"/>
        <v>84496</v>
      </c>
      <c r="T103" s="102">
        <v>68692</v>
      </c>
      <c r="U103" s="14">
        <f t="shared" si="151"/>
        <v>69379</v>
      </c>
      <c r="V103" s="14">
        <f t="shared" si="151"/>
        <v>70073</v>
      </c>
      <c r="W103" s="21">
        <f t="shared" si="164"/>
        <v>70774</v>
      </c>
      <c r="X103" s="19">
        <f t="shared" si="152"/>
        <v>71836</v>
      </c>
      <c r="Y103" s="19">
        <f t="shared" si="153"/>
        <v>73812</v>
      </c>
      <c r="Z103" s="19">
        <f t="shared" si="153"/>
        <v>75842</v>
      </c>
      <c r="AA103" s="19">
        <f t="shared" si="165"/>
        <v>75842</v>
      </c>
      <c r="AB103" s="33">
        <f t="shared" si="166"/>
        <v>79635</v>
      </c>
      <c r="AC103" s="45">
        <v>66715</v>
      </c>
      <c r="AD103" s="14">
        <f t="shared" si="154"/>
        <v>67383</v>
      </c>
      <c r="AE103" s="12">
        <f t="shared" si="155"/>
        <v>68057</v>
      </c>
      <c r="AF103" s="29">
        <f t="shared" si="167"/>
        <v>68738</v>
      </c>
      <c r="AG103" s="19">
        <f t="shared" si="156"/>
        <v>69770</v>
      </c>
      <c r="AH103" s="19">
        <f t="shared" si="157"/>
        <v>71689</v>
      </c>
      <c r="AI103" s="19">
        <f t="shared" si="157"/>
        <v>73661</v>
      </c>
      <c r="AJ103" s="94">
        <f t="shared" si="168"/>
        <v>73661</v>
      </c>
      <c r="AK103" s="75">
        <f t="shared" si="169"/>
        <v>77345</v>
      </c>
    </row>
    <row r="104" spans="1:37" s="69" customFormat="1" x14ac:dyDescent="0.25">
      <c r="A104" s="7">
        <v>24</v>
      </c>
      <c r="B104" s="103">
        <v>67290</v>
      </c>
      <c r="C104" s="14">
        <f t="shared" si="145"/>
        <v>67963</v>
      </c>
      <c r="D104" s="14">
        <f t="shared" si="145"/>
        <v>68643</v>
      </c>
      <c r="E104" s="21">
        <f t="shared" si="158"/>
        <v>69330</v>
      </c>
      <c r="F104" s="19">
        <f t="shared" si="146"/>
        <v>70370</v>
      </c>
      <c r="G104" s="19">
        <f t="shared" si="147"/>
        <v>72306</v>
      </c>
      <c r="H104" s="19">
        <f t="shared" si="147"/>
        <v>74295</v>
      </c>
      <c r="I104" s="19">
        <f t="shared" si="159"/>
        <v>74295</v>
      </c>
      <c r="J104" s="33">
        <f t="shared" si="160"/>
        <v>78010</v>
      </c>
      <c r="K104" s="103">
        <v>74518</v>
      </c>
      <c r="L104" s="14">
        <f t="shared" si="148"/>
        <v>75264</v>
      </c>
      <c r="M104" s="14">
        <f t="shared" si="148"/>
        <v>76017</v>
      </c>
      <c r="N104" s="21">
        <f t="shared" si="161"/>
        <v>76778</v>
      </c>
      <c r="O104" s="19">
        <f t="shared" si="149"/>
        <v>77930</v>
      </c>
      <c r="P104" s="19">
        <f t="shared" si="150"/>
        <v>80074</v>
      </c>
      <c r="Q104" s="19">
        <f t="shared" si="150"/>
        <v>82277</v>
      </c>
      <c r="R104" s="19">
        <f t="shared" si="162"/>
        <v>82277</v>
      </c>
      <c r="S104" s="33">
        <f t="shared" si="163"/>
        <v>86391</v>
      </c>
      <c r="T104" s="103">
        <v>70321</v>
      </c>
      <c r="U104" s="14">
        <f t="shared" si="151"/>
        <v>71025</v>
      </c>
      <c r="V104" s="14">
        <f t="shared" si="151"/>
        <v>71736</v>
      </c>
      <c r="W104" s="21">
        <f t="shared" si="164"/>
        <v>72454</v>
      </c>
      <c r="X104" s="19">
        <f t="shared" si="152"/>
        <v>73541</v>
      </c>
      <c r="Y104" s="19">
        <f t="shared" si="153"/>
        <v>75564</v>
      </c>
      <c r="Z104" s="19">
        <f t="shared" si="153"/>
        <v>77643</v>
      </c>
      <c r="AA104" s="19">
        <f t="shared" si="165"/>
        <v>77643</v>
      </c>
      <c r="AB104" s="33">
        <f t="shared" si="166"/>
        <v>81526</v>
      </c>
      <c r="AC104" s="46">
        <v>68350</v>
      </c>
      <c r="AD104" s="14">
        <f t="shared" si="154"/>
        <v>69034</v>
      </c>
      <c r="AE104" s="12">
        <f t="shared" si="155"/>
        <v>69725</v>
      </c>
      <c r="AF104" s="29">
        <f t="shared" si="167"/>
        <v>70423</v>
      </c>
      <c r="AG104" s="19">
        <f t="shared" si="156"/>
        <v>71480</v>
      </c>
      <c r="AH104" s="19">
        <f t="shared" si="157"/>
        <v>73446</v>
      </c>
      <c r="AI104" s="19">
        <f t="shared" si="157"/>
        <v>75466</v>
      </c>
      <c r="AJ104" s="94">
        <f t="shared" si="168"/>
        <v>75466</v>
      </c>
      <c r="AK104" s="75">
        <f t="shared" si="169"/>
        <v>79240</v>
      </c>
    </row>
    <row r="105" spans="1:37" s="69" customFormat="1" x14ac:dyDescent="0.25">
      <c r="A105" s="7">
        <v>25</v>
      </c>
      <c r="B105" s="102">
        <v>68962</v>
      </c>
      <c r="C105" s="14">
        <f t="shared" si="145"/>
        <v>69652</v>
      </c>
      <c r="D105" s="14">
        <f t="shared" si="145"/>
        <v>70349</v>
      </c>
      <c r="E105" s="21">
        <f t="shared" si="158"/>
        <v>71053</v>
      </c>
      <c r="F105" s="19">
        <f t="shared" si="146"/>
        <v>72119</v>
      </c>
      <c r="G105" s="19">
        <f t="shared" si="147"/>
        <v>74103</v>
      </c>
      <c r="H105" s="19">
        <f t="shared" si="147"/>
        <v>76141</v>
      </c>
      <c r="I105" s="19">
        <f t="shared" si="159"/>
        <v>76141</v>
      </c>
      <c r="J105" s="33">
        <f t="shared" si="160"/>
        <v>79949</v>
      </c>
      <c r="K105" s="102">
        <v>76187</v>
      </c>
      <c r="L105" s="14">
        <f t="shared" si="148"/>
        <v>76949</v>
      </c>
      <c r="M105" s="14">
        <f t="shared" si="148"/>
        <v>77719</v>
      </c>
      <c r="N105" s="21">
        <f t="shared" si="161"/>
        <v>78497</v>
      </c>
      <c r="O105" s="19">
        <f t="shared" si="149"/>
        <v>79675</v>
      </c>
      <c r="P105" s="19">
        <f t="shared" si="150"/>
        <v>81867</v>
      </c>
      <c r="Q105" s="19">
        <f t="shared" si="150"/>
        <v>84119</v>
      </c>
      <c r="R105" s="19">
        <f t="shared" si="162"/>
        <v>84119</v>
      </c>
      <c r="S105" s="33">
        <f t="shared" si="163"/>
        <v>88325</v>
      </c>
      <c r="T105" s="102">
        <v>71994</v>
      </c>
      <c r="U105" s="14">
        <f t="shared" si="151"/>
        <v>72714</v>
      </c>
      <c r="V105" s="14">
        <f t="shared" si="151"/>
        <v>73442</v>
      </c>
      <c r="W105" s="21">
        <f t="shared" si="164"/>
        <v>74177</v>
      </c>
      <c r="X105" s="19">
        <f t="shared" si="152"/>
        <v>75290</v>
      </c>
      <c r="Y105" s="19">
        <f t="shared" si="153"/>
        <v>77361</v>
      </c>
      <c r="Z105" s="19">
        <f t="shared" si="153"/>
        <v>79489</v>
      </c>
      <c r="AA105" s="19">
        <f t="shared" si="165"/>
        <v>79489</v>
      </c>
      <c r="AB105" s="33">
        <f t="shared" si="166"/>
        <v>83464</v>
      </c>
      <c r="AC105" s="45">
        <v>70016</v>
      </c>
      <c r="AD105" s="14">
        <f t="shared" si="154"/>
        <v>70717</v>
      </c>
      <c r="AE105" s="12">
        <f t="shared" si="155"/>
        <v>71425</v>
      </c>
      <c r="AF105" s="29">
        <f t="shared" si="167"/>
        <v>72140</v>
      </c>
      <c r="AG105" s="19">
        <f t="shared" si="156"/>
        <v>73223</v>
      </c>
      <c r="AH105" s="19">
        <f t="shared" si="157"/>
        <v>75237</v>
      </c>
      <c r="AI105" s="19">
        <f t="shared" si="157"/>
        <v>77307</v>
      </c>
      <c r="AJ105" s="94">
        <f t="shared" si="168"/>
        <v>77307</v>
      </c>
      <c r="AK105" s="75">
        <f t="shared" si="169"/>
        <v>81173</v>
      </c>
    </row>
    <row r="106" spans="1:37" s="69" customFormat="1" x14ac:dyDescent="0.25">
      <c r="A106" s="7">
        <v>26</v>
      </c>
      <c r="B106" s="102">
        <v>70668</v>
      </c>
      <c r="C106" s="14">
        <f t="shared" si="145"/>
        <v>71375</v>
      </c>
      <c r="D106" s="14">
        <f t="shared" si="145"/>
        <v>72089</v>
      </c>
      <c r="E106" s="21">
        <f t="shared" si="158"/>
        <v>72810</v>
      </c>
      <c r="F106" s="19">
        <f t="shared" si="146"/>
        <v>73903</v>
      </c>
      <c r="G106" s="19">
        <f t="shared" si="147"/>
        <v>75936</v>
      </c>
      <c r="H106" s="19">
        <f t="shared" si="147"/>
        <v>78025</v>
      </c>
      <c r="I106" s="19">
        <f t="shared" si="159"/>
        <v>78025</v>
      </c>
      <c r="J106" s="33">
        <f t="shared" si="160"/>
        <v>81927</v>
      </c>
      <c r="K106" s="102">
        <v>77893</v>
      </c>
      <c r="L106" s="14">
        <f t="shared" si="148"/>
        <v>78672</v>
      </c>
      <c r="M106" s="14">
        <f t="shared" si="148"/>
        <v>79459</v>
      </c>
      <c r="N106" s="21">
        <f t="shared" si="161"/>
        <v>80254</v>
      </c>
      <c r="O106" s="19">
        <f t="shared" si="149"/>
        <v>81458</v>
      </c>
      <c r="P106" s="19">
        <f t="shared" si="150"/>
        <v>83699</v>
      </c>
      <c r="Q106" s="19">
        <f t="shared" si="150"/>
        <v>86001</v>
      </c>
      <c r="R106" s="19">
        <f t="shared" si="162"/>
        <v>86001</v>
      </c>
      <c r="S106" s="33">
        <f t="shared" si="163"/>
        <v>90302</v>
      </c>
      <c r="T106" s="102">
        <v>73700</v>
      </c>
      <c r="U106" s="14">
        <f t="shared" si="151"/>
        <v>74437</v>
      </c>
      <c r="V106" s="14">
        <f t="shared" si="151"/>
        <v>75182</v>
      </c>
      <c r="W106" s="21">
        <f t="shared" si="164"/>
        <v>75934</v>
      </c>
      <c r="X106" s="19">
        <f t="shared" si="152"/>
        <v>77074</v>
      </c>
      <c r="Y106" s="19">
        <f t="shared" si="153"/>
        <v>79194</v>
      </c>
      <c r="Z106" s="19">
        <f t="shared" si="153"/>
        <v>81372</v>
      </c>
      <c r="AA106" s="19">
        <f t="shared" si="165"/>
        <v>81372</v>
      </c>
      <c r="AB106" s="33">
        <f t="shared" si="166"/>
        <v>85441</v>
      </c>
      <c r="AC106" s="45">
        <v>71728</v>
      </c>
      <c r="AD106" s="14">
        <f t="shared" si="154"/>
        <v>72446</v>
      </c>
      <c r="AE106" s="12">
        <f t="shared" si="155"/>
        <v>73171</v>
      </c>
      <c r="AF106" s="29">
        <f t="shared" si="167"/>
        <v>73903</v>
      </c>
      <c r="AG106" s="19">
        <f t="shared" si="156"/>
        <v>75012</v>
      </c>
      <c r="AH106" s="19">
        <f t="shared" si="157"/>
        <v>77075</v>
      </c>
      <c r="AI106" s="19">
        <f t="shared" si="157"/>
        <v>79195</v>
      </c>
      <c r="AJ106" s="94">
        <f t="shared" si="168"/>
        <v>79195</v>
      </c>
      <c r="AK106" s="75">
        <f t="shared" si="169"/>
        <v>83155</v>
      </c>
    </row>
    <row r="107" spans="1:37" s="69" customFormat="1" x14ac:dyDescent="0.25">
      <c r="A107" s="7">
        <v>27</v>
      </c>
      <c r="B107" s="103">
        <v>72419</v>
      </c>
      <c r="C107" s="14">
        <f t="shared" si="145"/>
        <v>73144</v>
      </c>
      <c r="D107" s="14">
        <f t="shared" si="145"/>
        <v>73876</v>
      </c>
      <c r="E107" s="21">
        <f t="shared" si="158"/>
        <v>74615</v>
      </c>
      <c r="F107" s="19">
        <f t="shared" si="146"/>
        <v>75735</v>
      </c>
      <c r="G107" s="19">
        <f t="shared" si="147"/>
        <v>77818</v>
      </c>
      <c r="H107" s="19">
        <f t="shared" si="147"/>
        <v>79958</v>
      </c>
      <c r="I107" s="19">
        <f t="shared" si="159"/>
        <v>79958</v>
      </c>
      <c r="J107" s="33">
        <f t="shared" si="160"/>
        <v>83956</v>
      </c>
      <c r="K107" s="103">
        <v>79642</v>
      </c>
      <c r="L107" s="14">
        <f t="shared" si="148"/>
        <v>80439</v>
      </c>
      <c r="M107" s="14">
        <f t="shared" si="148"/>
        <v>81244</v>
      </c>
      <c r="N107" s="21">
        <f t="shared" si="161"/>
        <v>82057</v>
      </c>
      <c r="O107" s="19">
        <f t="shared" si="149"/>
        <v>83288</v>
      </c>
      <c r="P107" s="19">
        <f t="shared" si="150"/>
        <v>85579</v>
      </c>
      <c r="Q107" s="19">
        <f t="shared" si="150"/>
        <v>87933</v>
      </c>
      <c r="R107" s="19">
        <f t="shared" si="162"/>
        <v>87933</v>
      </c>
      <c r="S107" s="33">
        <f t="shared" si="163"/>
        <v>92330</v>
      </c>
      <c r="T107" s="103">
        <v>75450</v>
      </c>
      <c r="U107" s="14">
        <f t="shared" si="151"/>
        <v>76205</v>
      </c>
      <c r="V107" s="14">
        <f t="shared" si="151"/>
        <v>76968</v>
      </c>
      <c r="W107" s="21">
        <f t="shared" si="164"/>
        <v>77738</v>
      </c>
      <c r="X107" s="19">
        <f t="shared" si="152"/>
        <v>78905</v>
      </c>
      <c r="Y107" s="19">
        <f t="shared" si="153"/>
        <v>81075</v>
      </c>
      <c r="Z107" s="19">
        <f t="shared" si="153"/>
        <v>83305</v>
      </c>
      <c r="AA107" s="19">
        <f t="shared" si="165"/>
        <v>83305</v>
      </c>
      <c r="AB107" s="33">
        <f t="shared" si="166"/>
        <v>87471</v>
      </c>
      <c r="AC107" s="46">
        <v>73474</v>
      </c>
      <c r="AD107" s="14">
        <f t="shared" si="154"/>
        <v>74209</v>
      </c>
      <c r="AE107" s="12">
        <f t="shared" si="155"/>
        <v>74952</v>
      </c>
      <c r="AF107" s="29">
        <f t="shared" si="167"/>
        <v>75702</v>
      </c>
      <c r="AG107" s="19">
        <f t="shared" si="156"/>
        <v>76838</v>
      </c>
      <c r="AH107" s="19">
        <f t="shared" si="157"/>
        <v>78952</v>
      </c>
      <c r="AI107" s="19">
        <f t="shared" si="157"/>
        <v>81124</v>
      </c>
      <c r="AJ107" s="94">
        <f t="shared" si="168"/>
        <v>81124</v>
      </c>
      <c r="AK107" s="75">
        <f t="shared" si="169"/>
        <v>85181</v>
      </c>
    </row>
    <row r="108" spans="1:37" s="69" customFormat="1" x14ac:dyDescent="0.25">
      <c r="A108" s="7">
        <v>28</v>
      </c>
      <c r="B108" s="102">
        <v>74215</v>
      </c>
      <c r="C108" s="14">
        <f t="shared" si="145"/>
        <v>74958</v>
      </c>
      <c r="D108" s="14">
        <f t="shared" si="145"/>
        <v>75708</v>
      </c>
      <c r="E108" s="21">
        <f t="shared" si="158"/>
        <v>76466</v>
      </c>
      <c r="F108" s="19">
        <f t="shared" si="146"/>
        <v>77613</v>
      </c>
      <c r="G108" s="19">
        <f t="shared" si="147"/>
        <v>79748</v>
      </c>
      <c r="H108" s="19">
        <f t="shared" si="147"/>
        <v>81942</v>
      </c>
      <c r="I108" s="19">
        <f t="shared" si="159"/>
        <v>81942</v>
      </c>
      <c r="J108" s="33">
        <f t="shared" si="160"/>
        <v>86040</v>
      </c>
      <c r="K108" s="102">
        <v>81441</v>
      </c>
      <c r="L108" s="14">
        <f t="shared" si="148"/>
        <v>82256</v>
      </c>
      <c r="M108" s="14">
        <f t="shared" si="148"/>
        <v>83079</v>
      </c>
      <c r="N108" s="21">
        <f t="shared" si="161"/>
        <v>83910</v>
      </c>
      <c r="O108" s="19">
        <f t="shared" si="149"/>
        <v>85169</v>
      </c>
      <c r="P108" s="19">
        <f t="shared" si="150"/>
        <v>87512</v>
      </c>
      <c r="Q108" s="19">
        <f t="shared" si="150"/>
        <v>89919</v>
      </c>
      <c r="R108" s="19">
        <f t="shared" si="162"/>
        <v>89919</v>
      </c>
      <c r="S108" s="33">
        <f t="shared" si="163"/>
        <v>94415</v>
      </c>
      <c r="T108" s="102">
        <v>77248</v>
      </c>
      <c r="U108" s="14">
        <f t="shared" si="151"/>
        <v>78021</v>
      </c>
      <c r="V108" s="14">
        <f t="shared" si="151"/>
        <v>78802</v>
      </c>
      <c r="W108" s="21">
        <f t="shared" si="164"/>
        <v>79591</v>
      </c>
      <c r="X108" s="19">
        <f t="shared" si="152"/>
        <v>80785</v>
      </c>
      <c r="Y108" s="19">
        <f t="shared" si="153"/>
        <v>83007</v>
      </c>
      <c r="Z108" s="19">
        <f t="shared" si="153"/>
        <v>85290</v>
      </c>
      <c r="AA108" s="19">
        <f t="shared" si="165"/>
        <v>85290</v>
      </c>
      <c r="AB108" s="33">
        <f t="shared" si="166"/>
        <v>89555</v>
      </c>
      <c r="AC108" s="45">
        <v>75269</v>
      </c>
      <c r="AD108" s="14">
        <f t="shared" si="154"/>
        <v>76022</v>
      </c>
      <c r="AE108" s="12">
        <f t="shared" si="155"/>
        <v>76783</v>
      </c>
      <c r="AF108" s="29">
        <f t="shared" si="167"/>
        <v>77551</v>
      </c>
      <c r="AG108" s="19">
        <f t="shared" si="156"/>
        <v>78715</v>
      </c>
      <c r="AH108" s="19">
        <f t="shared" si="157"/>
        <v>80880</v>
      </c>
      <c r="AI108" s="19">
        <f t="shared" si="157"/>
        <v>83105</v>
      </c>
      <c r="AJ108" s="94">
        <f t="shared" si="168"/>
        <v>83105</v>
      </c>
      <c r="AK108" s="75">
        <f t="shared" si="169"/>
        <v>87261</v>
      </c>
    </row>
    <row r="109" spans="1:37" s="69" customFormat="1" x14ac:dyDescent="0.25">
      <c r="A109" s="7">
        <v>29</v>
      </c>
      <c r="B109" s="102">
        <v>76053</v>
      </c>
      <c r="C109" s="14">
        <f t="shared" si="145"/>
        <v>76814</v>
      </c>
      <c r="D109" s="14">
        <f t="shared" si="145"/>
        <v>77583</v>
      </c>
      <c r="E109" s="21">
        <f t="shared" si="158"/>
        <v>78359</v>
      </c>
      <c r="F109" s="19">
        <f t="shared" si="146"/>
        <v>79535</v>
      </c>
      <c r="G109" s="19">
        <f t="shared" si="147"/>
        <v>81723</v>
      </c>
      <c r="H109" s="19">
        <f t="shared" si="147"/>
        <v>83971</v>
      </c>
      <c r="I109" s="19">
        <f t="shared" si="159"/>
        <v>83971</v>
      </c>
      <c r="J109" s="33">
        <f t="shared" si="160"/>
        <v>88170</v>
      </c>
      <c r="K109" s="102">
        <v>83282</v>
      </c>
      <c r="L109" s="14">
        <f t="shared" si="148"/>
        <v>84115</v>
      </c>
      <c r="M109" s="14">
        <f t="shared" si="148"/>
        <v>84957</v>
      </c>
      <c r="N109" s="21">
        <f t="shared" si="161"/>
        <v>85807</v>
      </c>
      <c r="O109" s="19">
        <f t="shared" si="149"/>
        <v>87095</v>
      </c>
      <c r="P109" s="19">
        <f t="shared" si="150"/>
        <v>89491</v>
      </c>
      <c r="Q109" s="19">
        <f t="shared" si="150"/>
        <v>91953</v>
      </c>
      <c r="R109" s="19">
        <f t="shared" si="162"/>
        <v>91953</v>
      </c>
      <c r="S109" s="33">
        <f t="shared" si="163"/>
        <v>96551</v>
      </c>
      <c r="T109" s="102">
        <v>79084</v>
      </c>
      <c r="U109" s="14">
        <f t="shared" si="151"/>
        <v>79875</v>
      </c>
      <c r="V109" s="14">
        <f t="shared" si="151"/>
        <v>80674</v>
      </c>
      <c r="W109" s="21">
        <f t="shared" si="164"/>
        <v>81481</v>
      </c>
      <c r="X109" s="19">
        <f t="shared" si="152"/>
        <v>82704</v>
      </c>
      <c r="Y109" s="19">
        <f t="shared" si="153"/>
        <v>84979</v>
      </c>
      <c r="Z109" s="19">
        <f t="shared" si="153"/>
        <v>87316</v>
      </c>
      <c r="AA109" s="19">
        <f t="shared" si="165"/>
        <v>87316</v>
      </c>
      <c r="AB109" s="33">
        <f t="shared" si="166"/>
        <v>91682</v>
      </c>
      <c r="AC109" s="45">
        <v>77112</v>
      </c>
      <c r="AD109" s="14">
        <f t="shared" si="154"/>
        <v>77884</v>
      </c>
      <c r="AE109" s="12">
        <f t="shared" si="155"/>
        <v>78663</v>
      </c>
      <c r="AF109" s="29">
        <f t="shared" si="167"/>
        <v>79450</v>
      </c>
      <c r="AG109" s="19">
        <f t="shared" si="156"/>
        <v>80642</v>
      </c>
      <c r="AH109" s="19">
        <f t="shared" si="157"/>
        <v>82860</v>
      </c>
      <c r="AI109" s="19">
        <f t="shared" si="157"/>
        <v>85139</v>
      </c>
      <c r="AJ109" s="94">
        <f t="shared" si="168"/>
        <v>85139</v>
      </c>
      <c r="AK109" s="75">
        <f t="shared" si="169"/>
        <v>89396</v>
      </c>
    </row>
    <row r="110" spans="1:37" s="69" customFormat="1" x14ac:dyDescent="0.25">
      <c r="A110" s="7">
        <v>30</v>
      </c>
      <c r="B110" s="102">
        <v>77946</v>
      </c>
      <c r="C110" s="14">
        <f t="shared" si="145"/>
        <v>78726</v>
      </c>
      <c r="D110" s="14">
        <f t="shared" si="145"/>
        <v>79514</v>
      </c>
      <c r="E110" s="21">
        <f t="shared" si="158"/>
        <v>80310</v>
      </c>
      <c r="F110" s="19">
        <f t="shared" si="146"/>
        <v>81515</v>
      </c>
      <c r="G110" s="19">
        <f t="shared" si="147"/>
        <v>83757</v>
      </c>
      <c r="H110" s="19">
        <f t="shared" si="147"/>
        <v>86061</v>
      </c>
      <c r="I110" s="19">
        <f t="shared" si="159"/>
        <v>86061</v>
      </c>
      <c r="J110" s="33">
        <f t="shared" si="160"/>
        <v>90365</v>
      </c>
      <c r="K110" s="102">
        <v>85173</v>
      </c>
      <c r="L110" s="14">
        <f t="shared" si="148"/>
        <v>86025</v>
      </c>
      <c r="M110" s="14">
        <f t="shared" si="148"/>
        <v>86886</v>
      </c>
      <c r="N110" s="21">
        <f t="shared" si="161"/>
        <v>87755</v>
      </c>
      <c r="O110" s="19">
        <f t="shared" si="149"/>
        <v>89072</v>
      </c>
      <c r="P110" s="19">
        <f t="shared" si="150"/>
        <v>91522</v>
      </c>
      <c r="Q110" s="19">
        <f t="shared" si="150"/>
        <v>94039</v>
      </c>
      <c r="R110" s="19">
        <f t="shared" si="162"/>
        <v>94039</v>
      </c>
      <c r="S110" s="33">
        <f t="shared" si="163"/>
        <v>98741</v>
      </c>
      <c r="T110" s="102">
        <v>80977</v>
      </c>
      <c r="U110" s="14">
        <f t="shared" si="151"/>
        <v>81787</v>
      </c>
      <c r="V110" s="14">
        <f t="shared" si="151"/>
        <v>82605</v>
      </c>
      <c r="W110" s="21">
        <f t="shared" si="164"/>
        <v>83432</v>
      </c>
      <c r="X110" s="19">
        <f t="shared" si="152"/>
        <v>84684</v>
      </c>
      <c r="Y110" s="19">
        <f t="shared" si="153"/>
        <v>87013</v>
      </c>
      <c r="Z110" s="19">
        <f t="shared" si="153"/>
        <v>89406</v>
      </c>
      <c r="AA110" s="19">
        <f t="shared" si="165"/>
        <v>89406</v>
      </c>
      <c r="AB110" s="33">
        <f t="shared" si="166"/>
        <v>93877</v>
      </c>
      <c r="AC110" s="45">
        <v>78999</v>
      </c>
      <c r="AD110" s="14">
        <f t="shared" si="154"/>
        <v>79789</v>
      </c>
      <c r="AE110" s="12">
        <f t="shared" si="155"/>
        <v>80587</v>
      </c>
      <c r="AF110" s="29">
        <f t="shared" si="167"/>
        <v>81393</v>
      </c>
      <c r="AG110" s="19">
        <f t="shared" si="156"/>
        <v>82614</v>
      </c>
      <c r="AH110" s="19">
        <f t="shared" si="157"/>
        <v>84886</v>
      </c>
      <c r="AI110" s="19">
        <f t="shared" si="157"/>
        <v>87221</v>
      </c>
      <c r="AJ110" s="94">
        <f t="shared" si="168"/>
        <v>87221</v>
      </c>
      <c r="AK110" s="75">
        <f t="shared" si="169"/>
        <v>91583</v>
      </c>
    </row>
    <row r="111" spans="1:37" s="69" customFormat="1" x14ac:dyDescent="0.25">
      <c r="A111" s="7">
        <v>31</v>
      </c>
      <c r="B111" s="102">
        <v>79872</v>
      </c>
      <c r="C111" s="12">
        <f t="shared" si="145"/>
        <v>80671</v>
      </c>
      <c r="D111" s="12">
        <f t="shared" si="145"/>
        <v>81478</v>
      </c>
      <c r="E111" s="21">
        <f t="shared" si="158"/>
        <v>82293</v>
      </c>
      <c r="F111" s="19">
        <f t="shared" si="146"/>
        <v>83528</v>
      </c>
      <c r="G111" s="19">
        <f t="shared" si="147"/>
        <v>85826</v>
      </c>
      <c r="H111" s="19">
        <f t="shared" si="147"/>
        <v>88187</v>
      </c>
      <c r="I111" s="19">
        <f t="shared" si="159"/>
        <v>88187</v>
      </c>
      <c r="J111" s="33">
        <f t="shared" si="160"/>
        <v>92597</v>
      </c>
      <c r="K111" s="102">
        <v>87101</v>
      </c>
      <c r="L111" s="12">
        <f t="shared" si="148"/>
        <v>87973</v>
      </c>
      <c r="M111" s="12">
        <f t="shared" si="148"/>
        <v>88853</v>
      </c>
      <c r="N111" s="21">
        <f t="shared" si="161"/>
        <v>89742</v>
      </c>
      <c r="O111" s="19">
        <f t="shared" si="149"/>
        <v>91089</v>
      </c>
      <c r="P111" s="19">
        <f t="shared" si="150"/>
        <v>93594</v>
      </c>
      <c r="Q111" s="19">
        <f t="shared" si="150"/>
        <v>96168</v>
      </c>
      <c r="R111" s="19">
        <f t="shared" si="162"/>
        <v>96168</v>
      </c>
      <c r="S111" s="33">
        <f t="shared" si="163"/>
        <v>100977</v>
      </c>
      <c r="T111" s="102">
        <v>82908</v>
      </c>
      <c r="U111" s="12">
        <f t="shared" si="151"/>
        <v>83738</v>
      </c>
      <c r="V111" s="12">
        <f t="shared" si="151"/>
        <v>84576</v>
      </c>
      <c r="W111" s="21">
        <f t="shared" si="164"/>
        <v>85422</v>
      </c>
      <c r="X111" s="19">
        <f t="shared" si="152"/>
        <v>86704</v>
      </c>
      <c r="Y111" s="19">
        <f t="shared" si="153"/>
        <v>89089</v>
      </c>
      <c r="Z111" s="19">
        <f t="shared" si="153"/>
        <v>91539</v>
      </c>
      <c r="AA111" s="19">
        <f t="shared" si="165"/>
        <v>91539</v>
      </c>
      <c r="AB111" s="33">
        <f t="shared" si="166"/>
        <v>96116</v>
      </c>
      <c r="AC111" s="45">
        <v>80932</v>
      </c>
      <c r="AD111" s="12">
        <f t="shared" si="154"/>
        <v>81742</v>
      </c>
      <c r="AE111" s="12">
        <f>ROUNDUP(AD111*1.01,0)</f>
        <v>82560</v>
      </c>
      <c r="AF111" s="29">
        <f t="shared" si="167"/>
        <v>83386</v>
      </c>
      <c r="AG111" s="19">
        <f t="shared" si="156"/>
        <v>84637</v>
      </c>
      <c r="AH111" s="19">
        <f t="shared" si="157"/>
        <v>86965</v>
      </c>
      <c r="AI111" s="19">
        <f t="shared" si="157"/>
        <v>89357</v>
      </c>
      <c r="AJ111" s="94">
        <f t="shared" si="168"/>
        <v>89357</v>
      </c>
      <c r="AK111" s="75">
        <f t="shared" si="169"/>
        <v>93825</v>
      </c>
    </row>
    <row r="112" spans="1:37" s="69" customFormat="1" x14ac:dyDescent="0.25">
      <c r="A112" s="7">
        <v>32</v>
      </c>
      <c r="B112" s="102">
        <v>81857</v>
      </c>
      <c r="C112" s="12">
        <f t="shared" ref="C112:D114" si="170">ROUNDUP(B112*1.01,0)</f>
        <v>82676</v>
      </c>
      <c r="D112" s="12">
        <f t="shared" si="170"/>
        <v>83503</v>
      </c>
      <c r="E112" s="21">
        <f t="shared" si="158"/>
        <v>84339</v>
      </c>
      <c r="F112" s="19">
        <f t="shared" si="146"/>
        <v>85605</v>
      </c>
      <c r="G112" s="19">
        <f t="shared" si="147"/>
        <v>87960</v>
      </c>
      <c r="H112" s="19">
        <f t="shared" si="147"/>
        <v>90379</v>
      </c>
      <c r="I112" s="19">
        <f t="shared" si="159"/>
        <v>90379</v>
      </c>
      <c r="J112" s="33">
        <f t="shared" si="160"/>
        <v>94898</v>
      </c>
      <c r="K112" s="102">
        <v>89083</v>
      </c>
      <c r="L112" s="12">
        <f t="shared" ref="L112:M115" si="171">ROUNDUP(K112*1.01,0)</f>
        <v>89974</v>
      </c>
      <c r="M112" s="12">
        <f t="shared" si="171"/>
        <v>90874</v>
      </c>
      <c r="N112" s="21">
        <f t="shared" si="161"/>
        <v>91783</v>
      </c>
      <c r="O112" s="19">
        <f t="shared" si="149"/>
        <v>93160</v>
      </c>
      <c r="P112" s="19">
        <f t="shared" si="150"/>
        <v>95722</v>
      </c>
      <c r="Q112" s="19">
        <f t="shared" si="150"/>
        <v>98355</v>
      </c>
      <c r="R112" s="19">
        <f t="shared" si="162"/>
        <v>98355</v>
      </c>
      <c r="S112" s="33">
        <f t="shared" si="163"/>
        <v>103273</v>
      </c>
      <c r="T112" s="102">
        <v>84888</v>
      </c>
      <c r="U112" s="12">
        <f t="shared" ref="U112:V115" si="172">ROUNDUP(T112*1.01,0)</f>
        <v>85737</v>
      </c>
      <c r="V112" s="12">
        <f t="shared" si="172"/>
        <v>86595</v>
      </c>
      <c r="W112" s="21">
        <f t="shared" si="164"/>
        <v>87461</v>
      </c>
      <c r="X112" s="19">
        <f t="shared" si="152"/>
        <v>88773</v>
      </c>
      <c r="Y112" s="19">
        <f t="shared" si="153"/>
        <v>91215</v>
      </c>
      <c r="Z112" s="19">
        <f t="shared" si="153"/>
        <v>93724</v>
      </c>
      <c r="AA112" s="19">
        <f t="shared" si="165"/>
        <v>93724</v>
      </c>
      <c r="AB112" s="33">
        <f t="shared" si="166"/>
        <v>98411</v>
      </c>
      <c r="AC112" s="45">
        <v>82917</v>
      </c>
      <c r="AD112" s="12">
        <f t="shared" si="154"/>
        <v>83747</v>
      </c>
      <c r="AE112" s="12">
        <f>ROUNDUP(AD112*1.01,0)</f>
        <v>84585</v>
      </c>
      <c r="AF112" s="29">
        <f t="shared" si="167"/>
        <v>85431</v>
      </c>
      <c r="AG112" s="19">
        <f t="shared" si="156"/>
        <v>86713</v>
      </c>
      <c r="AH112" s="19">
        <f t="shared" si="157"/>
        <v>89098</v>
      </c>
      <c r="AI112" s="19">
        <f t="shared" si="157"/>
        <v>91549</v>
      </c>
      <c r="AJ112" s="94">
        <f t="shared" si="168"/>
        <v>91549</v>
      </c>
      <c r="AK112" s="75">
        <f t="shared" si="169"/>
        <v>96127</v>
      </c>
    </row>
    <row r="113" spans="1:37" s="69" customFormat="1" x14ac:dyDescent="0.25">
      <c r="A113" s="7">
        <v>33</v>
      </c>
      <c r="B113" s="102">
        <v>83892</v>
      </c>
      <c r="C113" s="12">
        <f t="shared" si="170"/>
        <v>84731</v>
      </c>
      <c r="D113" s="12">
        <f t="shared" si="170"/>
        <v>85579</v>
      </c>
      <c r="E113" s="21">
        <f t="shared" si="158"/>
        <v>86435</v>
      </c>
      <c r="F113" s="19">
        <f t="shared" si="146"/>
        <v>87732</v>
      </c>
      <c r="G113" s="19">
        <f t="shared" si="147"/>
        <v>90145</v>
      </c>
      <c r="H113" s="19">
        <f t="shared" si="147"/>
        <v>92624</v>
      </c>
      <c r="I113" s="19">
        <f t="shared" si="159"/>
        <v>92624</v>
      </c>
      <c r="J113" s="33">
        <f t="shared" si="160"/>
        <v>97256</v>
      </c>
      <c r="K113" s="102">
        <v>91118</v>
      </c>
      <c r="L113" s="12">
        <f t="shared" si="171"/>
        <v>92030</v>
      </c>
      <c r="M113" s="12">
        <f t="shared" si="171"/>
        <v>92951</v>
      </c>
      <c r="N113" s="21">
        <f t="shared" si="161"/>
        <v>93881</v>
      </c>
      <c r="O113" s="19">
        <f t="shared" si="149"/>
        <v>95290</v>
      </c>
      <c r="P113" s="19">
        <f t="shared" si="150"/>
        <v>97911</v>
      </c>
      <c r="Q113" s="19">
        <f t="shared" si="150"/>
        <v>100604</v>
      </c>
      <c r="R113" s="19">
        <f t="shared" si="162"/>
        <v>100604</v>
      </c>
      <c r="S113" s="33">
        <f t="shared" si="163"/>
        <v>105635</v>
      </c>
      <c r="T113" s="102">
        <v>86927</v>
      </c>
      <c r="U113" s="12">
        <f t="shared" si="172"/>
        <v>87797</v>
      </c>
      <c r="V113" s="12">
        <f t="shared" si="172"/>
        <v>88675</v>
      </c>
      <c r="W113" s="21">
        <f t="shared" si="164"/>
        <v>89562</v>
      </c>
      <c r="X113" s="19">
        <f t="shared" si="152"/>
        <v>90906</v>
      </c>
      <c r="Y113" s="19">
        <f t="shared" si="153"/>
        <v>93406</v>
      </c>
      <c r="Z113" s="19">
        <f t="shared" si="153"/>
        <v>95975</v>
      </c>
      <c r="AA113" s="19">
        <f t="shared" si="165"/>
        <v>95975</v>
      </c>
      <c r="AB113" s="33">
        <f t="shared" si="166"/>
        <v>100774</v>
      </c>
      <c r="AC113" s="45">
        <v>84951</v>
      </c>
      <c r="AD113" s="12">
        <f t="shared" si="154"/>
        <v>85801</v>
      </c>
      <c r="AE113" s="12">
        <f>ROUNDUP(AD113*1.01,0)</f>
        <v>86660</v>
      </c>
      <c r="AF113" s="29">
        <f t="shared" si="167"/>
        <v>87527</v>
      </c>
      <c r="AG113" s="19">
        <f t="shared" si="156"/>
        <v>88840</v>
      </c>
      <c r="AH113" s="19">
        <f t="shared" si="157"/>
        <v>91284</v>
      </c>
      <c r="AI113" s="19">
        <f t="shared" si="157"/>
        <v>93795</v>
      </c>
      <c r="AJ113" s="94">
        <f t="shared" si="168"/>
        <v>93795</v>
      </c>
      <c r="AK113" s="75">
        <f t="shared" si="169"/>
        <v>98485</v>
      </c>
    </row>
    <row r="114" spans="1:37" s="69" customFormat="1" x14ac:dyDescent="0.25">
      <c r="A114" s="7">
        <v>34</v>
      </c>
      <c r="B114" s="102">
        <v>85965</v>
      </c>
      <c r="C114" s="12">
        <f t="shared" si="170"/>
        <v>86825</v>
      </c>
      <c r="D114" s="12">
        <f t="shared" si="170"/>
        <v>87694</v>
      </c>
      <c r="E114" s="21">
        <f t="shared" si="158"/>
        <v>88571</v>
      </c>
      <c r="F114" s="19">
        <f t="shared" si="146"/>
        <v>89900</v>
      </c>
      <c r="G114" s="19">
        <f t="shared" si="147"/>
        <v>92373</v>
      </c>
      <c r="H114" s="19">
        <f t="shared" si="147"/>
        <v>94914</v>
      </c>
      <c r="I114" s="19">
        <f t="shared" si="159"/>
        <v>94914</v>
      </c>
      <c r="J114" s="33">
        <f t="shared" si="160"/>
        <v>99660</v>
      </c>
      <c r="K114" s="102">
        <v>93193</v>
      </c>
      <c r="L114" s="12">
        <f t="shared" si="171"/>
        <v>94125</v>
      </c>
      <c r="M114" s="12">
        <f t="shared" si="171"/>
        <v>95067</v>
      </c>
      <c r="N114" s="21">
        <f t="shared" si="161"/>
        <v>96018</v>
      </c>
      <c r="O114" s="19">
        <f t="shared" si="149"/>
        <v>97459</v>
      </c>
      <c r="P114" s="19">
        <f t="shared" si="150"/>
        <v>100140</v>
      </c>
      <c r="Q114" s="19">
        <f t="shared" si="150"/>
        <v>102894</v>
      </c>
      <c r="R114" s="19">
        <f t="shared" si="162"/>
        <v>102894</v>
      </c>
      <c r="S114" s="33">
        <f t="shared" si="163"/>
        <v>108039</v>
      </c>
      <c r="T114" s="102">
        <v>89000</v>
      </c>
      <c r="U114" s="12">
        <f t="shared" si="172"/>
        <v>89890</v>
      </c>
      <c r="V114" s="12">
        <f t="shared" si="172"/>
        <v>90789</v>
      </c>
      <c r="W114" s="21">
        <f t="shared" si="164"/>
        <v>91697</v>
      </c>
      <c r="X114" s="19">
        <f t="shared" si="152"/>
        <v>93073</v>
      </c>
      <c r="Y114" s="19">
        <f t="shared" si="153"/>
        <v>95633</v>
      </c>
      <c r="Z114" s="19">
        <f t="shared" si="153"/>
        <v>98263</v>
      </c>
      <c r="AA114" s="19">
        <f t="shared" si="165"/>
        <v>98263</v>
      </c>
      <c r="AB114" s="33">
        <f t="shared" si="166"/>
        <v>103177</v>
      </c>
      <c r="AC114" s="45">
        <v>87025</v>
      </c>
      <c r="AD114" s="12">
        <f t="shared" si="154"/>
        <v>87896</v>
      </c>
      <c r="AE114" s="12">
        <f>ROUNDUP(AD114*1.01,0)</f>
        <v>88775</v>
      </c>
      <c r="AF114" s="29">
        <f t="shared" si="167"/>
        <v>89663</v>
      </c>
      <c r="AG114" s="19">
        <f t="shared" si="156"/>
        <v>91008</v>
      </c>
      <c r="AH114" s="19">
        <f t="shared" si="157"/>
        <v>93511</v>
      </c>
      <c r="AI114" s="19">
        <f t="shared" si="157"/>
        <v>96083</v>
      </c>
      <c r="AJ114" s="94">
        <f t="shared" si="168"/>
        <v>96083</v>
      </c>
      <c r="AK114" s="75">
        <f t="shared" si="169"/>
        <v>100888</v>
      </c>
    </row>
    <row r="115" spans="1:37" s="84" customFormat="1" ht="12.6" thickBot="1" x14ac:dyDescent="0.3">
      <c r="A115" s="8" t="s">
        <v>8</v>
      </c>
      <c r="B115" s="104">
        <v>88102</v>
      </c>
      <c r="C115" s="15">
        <v>88102</v>
      </c>
      <c r="D115" s="15">
        <f>ROUNDUP(C115*1.01,0)</f>
        <v>88984</v>
      </c>
      <c r="E115" s="22">
        <f t="shared" si="158"/>
        <v>89874</v>
      </c>
      <c r="F115" s="20">
        <f t="shared" si="146"/>
        <v>91223</v>
      </c>
      <c r="G115" s="20">
        <f t="shared" si="147"/>
        <v>93732</v>
      </c>
      <c r="H115" s="20">
        <f t="shared" si="147"/>
        <v>96310</v>
      </c>
      <c r="I115" s="20">
        <f t="shared" si="159"/>
        <v>96310</v>
      </c>
      <c r="J115" s="34">
        <f t="shared" si="160"/>
        <v>101126</v>
      </c>
      <c r="K115" s="104">
        <v>95330</v>
      </c>
      <c r="L115" s="15">
        <v>95330</v>
      </c>
      <c r="M115" s="13">
        <f t="shared" si="171"/>
        <v>96284</v>
      </c>
      <c r="N115" s="22">
        <f t="shared" si="161"/>
        <v>97247</v>
      </c>
      <c r="O115" s="20">
        <f t="shared" si="149"/>
        <v>98706</v>
      </c>
      <c r="P115" s="20">
        <f t="shared" si="150"/>
        <v>101421</v>
      </c>
      <c r="Q115" s="20">
        <f t="shared" si="150"/>
        <v>104211</v>
      </c>
      <c r="R115" s="20">
        <f t="shared" si="162"/>
        <v>104211</v>
      </c>
      <c r="S115" s="34">
        <f t="shared" si="163"/>
        <v>109422</v>
      </c>
      <c r="T115" s="104">
        <v>91134</v>
      </c>
      <c r="U115" s="15">
        <v>91134</v>
      </c>
      <c r="V115" s="13">
        <f t="shared" si="172"/>
        <v>92046</v>
      </c>
      <c r="W115" s="22">
        <f t="shared" si="164"/>
        <v>92967</v>
      </c>
      <c r="X115" s="20">
        <f t="shared" si="152"/>
        <v>94362</v>
      </c>
      <c r="Y115" s="20">
        <f t="shared" si="153"/>
        <v>96957</v>
      </c>
      <c r="Z115" s="20">
        <f t="shared" si="153"/>
        <v>99624</v>
      </c>
      <c r="AA115" s="20">
        <f t="shared" si="165"/>
        <v>99624</v>
      </c>
      <c r="AB115" s="34">
        <f t="shared" si="166"/>
        <v>104606</v>
      </c>
      <c r="AC115" s="15">
        <v>89162</v>
      </c>
      <c r="AD115" s="15">
        <v>89162</v>
      </c>
      <c r="AE115" s="13">
        <f>ROUNDUP(AD115*1.01,0)</f>
        <v>90054</v>
      </c>
      <c r="AF115" s="30">
        <f t="shared" si="167"/>
        <v>90955</v>
      </c>
      <c r="AG115" s="20">
        <f t="shared" si="156"/>
        <v>92320</v>
      </c>
      <c r="AH115" s="20">
        <f t="shared" si="157"/>
        <v>94859</v>
      </c>
      <c r="AI115" s="20">
        <f t="shared" si="157"/>
        <v>97468</v>
      </c>
      <c r="AJ115" s="105">
        <f t="shared" si="168"/>
        <v>97468</v>
      </c>
      <c r="AK115" s="76">
        <f t="shared" si="169"/>
        <v>102342</v>
      </c>
    </row>
    <row r="116" spans="1:37" s="84" customFormat="1" ht="12.6" thickBot="1" x14ac:dyDescent="0.3">
      <c r="A116" s="80"/>
      <c r="B116" s="46"/>
      <c r="C116" s="46"/>
      <c r="D116" s="46"/>
      <c r="E116" s="83"/>
      <c r="F116" s="27"/>
      <c r="G116" s="27"/>
      <c r="H116" s="83"/>
      <c r="I116" s="83"/>
      <c r="J116" s="27"/>
      <c r="K116" s="46"/>
      <c r="L116" s="46"/>
      <c r="M116" s="82"/>
      <c r="N116" s="21"/>
      <c r="O116" s="26"/>
      <c r="P116" s="26"/>
      <c r="Q116" s="21"/>
      <c r="R116" s="26"/>
      <c r="S116" s="26"/>
      <c r="T116" s="46"/>
      <c r="U116" s="46"/>
      <c r="V116" s="82"/>
      <c r="W116" s="21"/>
      <c r="X116" s="26"/>
      <c r="Y116" s="26"/>
      <c r="Z116" s="21"/>
      <c r="AA116" s="26"/>
      <c r="AB116" s="26"/>
      <c r="AC116" s="46"/>
      <c r="AD116" s="46"/>
      <c r="AE116" s="82"/>
      <c r="AF116" s="117"/>
      <c r="AG116" s="32"/>
      <c r="AH116" s="32"/>
      <c r="AI116" s="88"/>
      <c r="AJ116" s="92"/>
    </row>
    <row r="117" spans="1:37" s="69" customFormat="1" ht="15" customHeight="1" thickBot="1" x14ac:dyDescent="0.3">
      <c r="A117" s="144" t="s">
        <v>25</v>
      </c>
      <c r="B117" s="145"/>
      <c r="C117" s="145"/>
      <c r="D117" s="14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6"/>
    </row>
    <row r="118" spans="1:37" s="69" customFormat="1" ht="13.95" customHeight="1" x14ac:dyDescent="0.25">
      <c r="A118" s="6"/>
      <c r="B118" s="141" t="s">
        <v>39</v>
      </c>
      <c r="C118" s="142"/>
      <c r="D118" s="142"/>
      <c r="E118" s="142"/>
      <c r="F118" s="142"/>
      <c r="G118" s="142"/>
      <c r="H118" s="142"/>
      <c r="I118" s="142"/>
      <c r="J118" s="143"/>
      <c r="K118" s="142" t="s">
        <v>0</v>
      </c>
      <c r="L118" s="142"/>
      <c r="M118" s="142"/>
      <c r="N118" s="142"/>
      <c r="O118" s="142"/>
      <c r="P118" s="142"/>
      <c r="Q118" s="142"/>
      <c r="R118" s="142"/>
      <c r="S118" s="142"/>
      <c r="T118" s="141" t="s">
        <v>1</v>
      </c>
      <c r="U118" s="142"/>
      <c r="V118" s="142"/>
      <c r="W118" s="142"/>
      <c r="X118" s="142"/>
      <c r="Y118" s="142"/>
      <c r="Z118" s="142"/>
      <c r="AA118" s="142"/>
      <c r="AB118" s="143"/>
      <c r="AC118" s="141" t="s">
        <v>2</v>
      </c>
      <c r="AD118" s="142"/>
      <c r="AE118" s="142"/>
      <c r="AF118" s="142"/>
      <c r="AG118" s="142"/>
      <c r="AH118" s="142"/>
      <c r="AI118" s="142"/>
      <c r="AJ118" s="142"/>
      <c r="AK118" s="143"/>
    </row>
    <row r="119" spans="1:37" s="70" customFormat="1" ht="12.6" thickBot="1" x14ac:dyDescent="0.3">
      <c r="A119" s="7"/>
      <c r="B119" s="99">
        <v>2014</v>
      </c>
      <c r="C119" s="96">
        <v>2015</v>
      </c>
      <c r="D119" s="96">
        <v>2016</v>
      </c>
      <c r="E119" s="97">
        <v>2017</v>
      </c>
      <c r="F119" s="97">
        <v>2018</v>
      </c>
      <c r="G119" s="97">
        <v>2019</v>
      </c>
      <c r="H119" s="97">
        <v>2020</v>
      </c>
      <c r="I119" s="98">
        <v>2021</v>
      </c>
      <c r="J119" s="100">
        <v>2022</v>
      </c>
      <c r="K119" s="96">
        <v>2014</v>
      </c>
      <c r="L119" s="96">
        <v>2015</v>
      </c>
      <c r="M119" s="96">
        <v>2016</v>
      </c>
      <c r="N119" s="97">
        <v>2017</v>
      </c>
      <c r="O119" s="97">
        <v>2018</v>
      </c>
      <c r="P119" s="97">
        <v>2019</v>
      </c>
      <c r="Q119" s="97">
        <v>2020</v>
      </c>
      <c r="R119" s="98">
        <v>2021</v>
      </c>
      <c r="S119" s="122">
        <v>2022</v>
      </c>
      <c r="T119" s="99">
        <v>2014</v>
      </c>
      <c r="U119" s="96">
        <v>2015</v>
      </c>
      <c r="V119" s="96">
        <v>2016</v>
      </c>
      <c r="W119" s="97">
        <v>2017</v>
      </c>
      <c r="X119" s="97">
        <v>2018</v>
      </c>
      <c r="Y119" s="97">
        <v>2019</v>
      </c>
      <c r="Z119" s="97">
        <v>2020</v>
      </c>
      <c r="AA119" s="98">
        <v>2021</v>
      </c>
      <c r="AB119" s="100">
        <v>2022</v>
      </c>
      <c r="AC119" s="99">
        <v>2014</v>
      </c>
      <c r="AD119" s="96">
        <v>2015</v>
      </c>
      <c r="AE119" s="96">
        <v>2016</v>
      </c>
      <c r="AF119" s="97">
        <v>2017</v>
      </c>
      <c r="AG119" s="97">
        <v>2018</v>
      </c>
      <c r="AH119" s="98">
        <v>2019</v>
      </c>
      <c r="AI119" s="98">
        <v>2020</v>
      </c>
      <c r="AJ119" s="98">
        <v>2021</v>
      </c>
      <c r="AK119" s="100">
        <v>2022</v>
      </c>
    </row>
    <row r="120" spans="1:37" s="69" customFormat="1" x14ac:dyDescent="0.25">
      <c r="A120" s="7">
        <v>24</v>
      </c>
      <c r="B120" s="103">
        <v>67290</v>
      </c>
      <c r="C120" s="14">
        <f t="shared" ref="C120:D131" si="173">ROUNDUP(B120*1.01,0)</f>
        <v>67963</v>
      </c>
      <c r="D120" s="14">
        <f t="shared" si="173"/>
        <v>68643</v>
      </c>
      <c r="E120" s="21">
        <f>ROUNDUP(D120*1.01,0)</f>
        <v>69330</v>
      </c>
      <c r="F120" s="19">
        <f t="shared" ref="F120:F135" si="174">ROUNDUP(E120*1.015,0)</f>
        <v>70370</v>
      </c>
      <c r="G120" s="19">
        <f t="shared" ref="G120:H135" si="175">ROUNDUP(F120*1.0275,0)</f>
        <v>72306</v>
      </c>
      <c r="H120" s="19">
        <f t="shared" si="175"/>
        <v>74295</v>
      </c>
      <c r="I120" s="19">
        <f>H120</f>
        <v>74295</v>
      </c>
      <c r="J120" s="33">
        <f>ROUNDUP(I120*1.05,0)</f>
        <v>78010</v>
      </c>
      <c r="K120" s="46">
        <v>74518</v>
      </c>
      <c r="L120" s="14">
        <f t="shared" ref="L120:M131" si="176">ROUNDUP(K120*1.01,0)</f>
        <v>75264</v>
      </c>
      <c r="M120" s="14">
        <f t="shared" si="176"/>
        <v>76017</v>
      </c>
      <c r="N120" s="21">
        <f>ROUNDUP(M120*1.01,0)</f>
        <v>76778</v>
      </c>
      <c r="O120" s="19">
        <f t="shared" ref="O120:O135" si="177">ROUNDUP(N120*1.015,0)</f>
        <v>77930</v>
      </c>
      <c r="P120" s="19">
        <f t="shared" ref="P120:Q135" si="178">ROUNDUP(O120*1.0275,0)</f>
        <v>80074</v>
      </c>
      <c r="Q120" s="19">
        <f t="shared" si="178"/>
        <v>82277</v>
      </c>
      <c r="R120" s="19">
        <f>Q120</f>
        <v>82277</v>
      </c>
      <c r="S120" s="24">
        <f>ROUNDUP(R120*1.05,0)</f>
        <v>86391</v>
      </c>
      <c r="T120" s="103">
        <v>70321</v>
      </c>
      <c r="U120" s="14">
        <f t="shared" ref="U120:V131" si="179">ROUNDUP(T120*1.01,0)</f>
        <v>71025</v>
      </c>
      <c r="V120" s="14">
        <f t="shared" si="179"/>
        <v>71736</v>
      </c>
      <c r="W120" s="21">
        <f>ROUNDUP(V120*1.01,0)</f>
        <v>72454</v>
      </c>
      <c r="X120" s="19">
        <f t="shared" ref="X120:X135" si="180">ROUNDUP(W120*1.015,0)</f>
        <v>73541</v>
      </c>
      <c r="Y120" s="19">
        <f t="shared" ref="Y120:Z135" si="181">ROUNDUP(X120*1.0275,0)</f>
        <v>75564</v>
      </c>
      <c r="Z120" s="19">
        <f t="shared" si="181"/>
        <v>77643</v>
      </c>
      <c r="AA120" s="19">
        <f>Z120</f>
        <v>77643</v>
      </c>
      <c r="AB120" s="33">
        <f>ROUNDUP(AA120*1.05,0)</f>
        <v>81526</v>
      </c>
      <c r="AC120" s="103">
        <v>68350</v>
      </c>
      <c r="AD120" s="14">
        <f t="shared" ref="AD120:AD134" si="182">ROUNDUP(AC120*1.01,0)</f>
        <v>69034</v>
      </c>
      <c r="AE120" s="12">
        <f t="shared" ref="AE120:AE130" si="183">ROUNDUP(AD120*1.01,0)</f>
        <v>69725</v>
      </c>
      <c r="AF120" s="29">
        <f>ROUNDUP(AE120*1.01,0)</f>
        <v>70423</v>
      </c>
      <c r="AG120" s="19">
        <f t="shared" ref="AG120:AG135" si="184">ROUNDUP(AF120*1.015,0)</f>
        <v>71480</v>
      </c>
      <c r="AH120" s="19">
        <f t="shared" ref="AH120:AI135" si="185">ROUNDUP(AG120*1.0275,0)</f>
        <v>73446</v>
      </c>
      <c r="AI120" s="19">
        <f t="shared" si="185"/>
        <v>75466</v>
      </c>
      <c r="AJ120" s="94">
        <f>AI120</f>
        <v>75466</v>
      </c>
      <c r="AK120" s="75">
        <f>ROUNDUP(AJ120*1.05,0)</f>
        <v>79240</v>
      </c>
    </row>
    <row r="121" spans="1:37" s="69" customFormat="1" x14ac:dyDescent="0.25">
      <c r="A121" s="7">
        <v>25</v>
      </c>
      <c r="B121" s="102">
        <v>68962</v>
      </c>
      <c r="C121" s="14">
        <f t="shared" si="173"/>
        <v>69652</v>
      </c>
      <c r="D121" s="14">
        <f t="shared" si="173"/>
        <v>70349</v>
      </c>
      <c r="E121" s="21">
        <f t="shared" ref="E121:E135" si="186">ROUNDUP(D121*1.01,0)</f>
        <v>71053</v>
      </c>
      <c r="F121" s="19">
        <f t="shared" si="174"/>
        <v>72119</v>
      </c>
      <c r="G121" s="19">
        <f t="shared" si="175"/>
        <v>74103</v>
      </c>
      <c r="H121" s="19">
        <f t="shared" si="175"/>
        <v>76141</v>
      </c>
      <c r="I121" s="19">
        <f t="shared" ref="I121:I135" si="187">H121</f>
        <v>76141</v>
      </c>
      <c r="J121" s="33">
        <f t="shared" ref="J121:J135" si="188">ROUNDUP(I121*1.05,0)</f>
        <v>79949</v>
      </c>
      <c r="K121" s="45">
        <v>76187</v>
      </c>
      <c r="L121" s="14">
        <f t="shared" si="176"/>
        <v>76949</v>
      </c>
      <c r="M121" s="14">
        <f t="shared" si="176"/>
        <v>77719</v>
      </c>
      <c r="N121" s="21">
        <f t="shared" ref="N121:N135" si="189">ROUNDUP(M121*1.01,0)</f>
        <v>78497</v>
      </c>
      <c r="O121" s="19">
        <f t="shared" si="177"/>
        <v>79675</v>
      </c>
      <c r="P121" s="19">
        <f t="shared" si="178"/>
        <v>81867</v>
      </c>
      <c r="Q121" s="19">
        <f t="shared" si="178"/>
        <v>84119</v>
      </c>
      <c r="R121" s="19">
        <f t="shared" ref="R121:R135" si="190">Q121</f>
        <v>84119</v>
      </c>
      <c r="S121" s="24">
        <f t="shared" ref="S121:S135" si="191">ROUNDUP(R121*1.05,0)</f>
        <v>88325</v>
      </c>
      <c r="T121" s="102">
        <v>71994</v>
      </c>
      <c r="U121" s="14">
        <f t="shared" si="179"/>
        <v>72714</v>
      </c>
      <c r="V121" s="14">
        <f t="shared" si="179"/>
        <v>73442</v>
      </c>
      <c r="W121" s="21">
        <f t="shared" ref="W121:W135" si="192">ROUNDUP(V121*1.01,0)</f>
        <v>74177</v>
      </c>
      <c r="X121" s="19">
        <f t="shared" si="180"/>
        <v>75290</v>
      </c>
      <c r="Y121" s="19">
        <f t="shared" si="181"/>
        <v>77361</v>
      </c>
      <c r="Z121" s="19">
        <f t="shared" si="181"/>
        <v>79489</v>
      </c>
      <c r="AA121" s="19">
        <f t="shared" ref="AA121:AA135" si="193">Z121</f>
        <v>79489</v>
      </c>
      <c r="AB121" s="33">
        <f t="shared" ref="AB121:AB135" si="194">ROUNDUP(AA121*1.05,0)</f>
        <v>83464</v>
      </c>
      <c r="AC121" s="102">
        <v>70016</v>
      </c>
      <c r="AD121" s="14">
        <f t="shared" si="182"/>
        <v>70717</v>
      </c>
      <c r="AE121" s="12">
        <f t="shared" si="183"/>
        <v>71425</v>
      </c>
      <c r="AF121" s="29">
        <f t="shared" ref="AF121:AF135" si="195">ROUNDUP(AE121*1.01,0)</f>
        <v>72140</v>
      </c>
      <c r="AG121" s="19">
        <f t="shared" si="184"/>
        <v>73223</v>
      </c>
      <c r="AH121" s="19">
        <f t="shared" si="185"/>
        <v>75237</v>
      </c>
      <c r="AI121" s="19">
        <f t="shared" si="185"/>
        <v>77307</v>
      </c>
      <c r="AJ121" s="94">
        <f t="shared" ref="AJ121:AJ135" si="196">AI121</f>
        <v>77307</v>
      </c>
      <c r="AK121" s="75">
        <f t="shared" ref="AK121:AK135" si="197">ROUNDUP(AJ121*1.05,0)</f>
        <v>81173</v>
      </c>
    </row>
    <row r="122" spans="1:37" s="69" customFormat="1" x14ac:dyDescent="0.25">
      <c r="A122" s="7">
        <v>26</v>
      </c>
      <c r="B122" s="102">
        <v>70668</v>
      </c>
      <c r="C122" s="14">
        <f t="shared" si="173"/>
        <v>71375</v>
      </c>
      <c r="D122" s="14">
        <f t="shared" si="173"/>
        <v>72089</v>
      </c>
      <c r="E122" s="21">
        <f t="shared" si="186"/>
        <v>72810</v>
      </c>
      <c r="F122" s="19">
        <f t="shared" si="174"/>
        <v>73903</v>
      </c>
      <c r="G122" s="19">
        <f t="shared" si="175"/>
        <v>75936</v>
      </c>
      <c r="H122" s="19">
        <f t="shared" si="175"/>
        <v>78025</v>
      </c>
      <c r="I122" s="19">
        <f t="shared" si="187"/>
        <v>78025</v>
      </c>
      <c r="J122" s="33">
        <f t="shared" si="188"/>
        <v>81927</v>
      </c>
      <c r="K122" s="45">
        <v>77893</v>
      </c>
      <c r="L122" s="14">
        <f t="shared" si="176"/>
        <v>78672</v>
      </c>
      <c r="M122" s="14">
        <f t="shared" si="176"/>
        <v>79459</v>
      </c>
      <c r="N122" s="21">
        <f t="shared" si="189"/>
        <v>80254</v>
      </c>
      <c r="O122" s="19">
        <f t="shared" si="177"/>
        <v>81458</v>
      </c>
      <c r="P122" s="19">
        <f t="shared" si="178"/>
        <v>83699</v>
      </c>
      <c r="Q122" s="19">
        <f t="shared" si="178"/>
        <v>86001</v>
      </c>
      <c r="R122" s="19">
        <f t="shared" si="190"/>
        <v>86001</v>
      </c>
      <c r="S122" s="24">
        <f t="shared" si="191"/>
        <v>90302</v>
      </c>
      <c r="T122" s="102">
        <v>73700</v>
      </c>
      <c r="U122" s="14">
        <f t="shared" si="179"/>
        <v>74437</v>
      </c>
      <c r="V122" s="14">
        <f t="shared" si="179"/>
        <v>75182</v>
      </c>
      <c r="W122" s="21">
        <f t="shared" si="192"/>
        <v>75934</v>
      </c>
      <c r="X122" s="19">
        <f t="shared" si="180"/>
        <v>77074</v>
      </c>
      <c r="Y122" s="19">
        <f t="shared" si="181"/>
        <v>79194</v>
      </c>
      <c r="Z122" s="19">
        <f t="shared" si="181"/>
        <v>81372</v>
      </c>
      <c r="AA122" s="19">
        <f t="shared" si="193"/>
        <v>81372</v>
      </c>
      <c r="AB122" s="33">
        <f t="shared" si="194"/>
        <v>85441</v>
      </c>
      <c r="AC122" s="102">
        <v>71728</v>
      </c>
      <c r="AD122" s="14">
        <f t="shared" si="182"/>
        <v>72446</v>
      </c>
      <c r="AE122" s="12">
        <f t="shared" si="183"/>
        <v>73171</v>
      </c>
      <c r="AF122" s="29">
        <f t="shared" si="195"/>
        <v>73903</v>
      </c>
      <c r="AG122" s="19">
        <f t="shared" si="184"/>
        <v>75012</v>
      </c>
      <c r="AH122" s="19">
        <f t="shared" si="185"/>
        <v>77075</v>
      </c>
      <c r="AI122" s="19">
        <f t="shared" si="185"/>
        <v>79195</v>
      </c>
      <c r="AJ122" s="94">
        <f t="shared" si="196"/>
        <v>79195</v>
      </c>
      <c r="AK122" s="75">
        <f t="shared" si="197"/>
        <v>83155</v>
      </c>
    </row>
    <row r="123" spans="1:37" s="69" customFormat="1" x14ac:dyDescent="0.25">
      <c r="A123" s="7">
        <v>27</v>
      </c>
      <c r="B123" s="103">
        <v>72419</v>
      </c>
      <c r="C123" s="14">
        <f t="shared" si="173"/>
        <v>73144</v>
      </c>
      <c r="D123" s="14">
        <f t="shared" si="173"/>
        <v>73876</v>
      </c>
      <c r="E123" s="21">
        <f t="shared" si="186"/>
        <v>74615</v>
      </c>
      <c r="F123" s="19">
        <f t="shared" si="174"/>
        <v>75735</v>
      </c>
      <c r="G123" s="19">
        <f t="shared" si="175"/>
        <v>77818</v>
      </c>
      <c r="H123" s="19">
        <f t="shared" si="175"/>
        <v>79958</v>
      </c>
      <c r="I123" s="19">
        <f t="shared" si="187"/>
        <v>79958</v>
      </c>
      <c r="J123" s="33">
        <f t="shared" si="188"/>
        <v>83956</v>
      </c>
      <c r="K123" s="46">
        <v>79642</v>
      </c>
      <c r="L123" s="14">
        <f t="shared" si="176"/>
        <v>80439</v>
      </c>
      <c r="M123" s="14">
        <f t="shared" si="176"/>
        <v>81244</v>
      </c>
      <c r="N123" s="21">
        <f t="shared" si="189"/>
        <v>82057</v>
      </c>
      <c r="O123" s="19">
        <f t="shared" si="177"/>
        <v>83288</v>
      </c>
      <c r="P123" s="19">
        <f t="shared" si="178"/>
        <v>85579</v>
      </c>
      <c r="Q123" s="19">
        <f t="shared" si="178"/>
        <v>87933</v>
      </c>
      <c r="R123" s="19">
        <f t="shared" si="190"/>
        <v>87933</v>
      </c>
      <c r="S123" s="24">
        <f t="shared" si="191"/>
        <v>92330</v>
      </c>
      <c r="T123" s="103">
        <v>75450</v>
      </c>
      <c r="U123" s="14">
        <f t="shared" si="179"/>
        <v>76205</v>
      </c>
      <c r="V123" s="14">
        <f t="shared" si="179"/>
        <v>76968</v>
      </c>
      <c r="W123" s="21">
        <f t="shared" si="192"/>
        <v>77738</v>
      </c>
      <c r="X123" s="19">
        <f t="shared" si="180"/>
        <v>78905</v>
      </c>
      <c r="Y123" s="19">
        <f t="shared" si="181"/>
        <v>81075</v>
      </c>
      <c r="Z123" s="19">
        <f t="shared" si="181"/>
        <v>83305</v>
      </c>
      <c r="AA123" s="19">
        <f t="shared" si="193"/>
        <v>83305</v>
      </c>
      <c r="AB123" s="33">
        <f t="shared" si="194"/>
        <v>87471</v>
      </c>
      <c r="AC123" s="103">
        <v>73474</v>
      </c>
      <c r="AD123" s="14">
        <f t="shared" si="182"/>
        <v>74209</v>
      </c>
      <c r="AE123" s="12">
        <f t="shared" si="183"/>
        <v>74952</v>
      </c>
      <c r="AF123" s="29">
        <f t="shared" si="195"/>
        <v>75702</v>
      </c>
      <c r="AG123" s="19">
        <f t="shared" si="184"/>
        <v>76838</v>
      </c>
      <c r="AH123" s="19">
        <f t="shared" si="185"/>
        <v>78952</v>
      </c>
      <c r="AI123" s="19">
        <f t="shared" si="185"/>
        <v>81124</v>
      </c>
      <c r="AJ123" s="94">
        <f t="shared" si="196"/>
        <v>81124</v>
      </c>
      <c r="AK123" s="75">
        <f t="shared" si="197"/>
        <v>85181</v>
      </c>
    </row>
    <row r="124" spans="1:37" s="69" customFormat="1" x14ac:dyDescent="0.25">
      <c r="A124" s="7">
        <v>28</v>
      </c>
      <c r="B124" s="102">
        <v>74215</v>
      </c>
      <c r="C124" s="14">
        <f t="shared" si="173"/>
        <v>74958</v>
      </c>
      <c r="D124" s="14">
        <f t="shared" si="173"/>
        <v>75708</v>
      </c>
      <c r="E124" s="21">
        <f t="shared" si="186"/>
        <v>76466</v>
      </c>
      <c r="F124" s="19">
        <f t="shared" si="174"/>
        <v>77613</v>
      </c>
      <c r="G124" s="19">
        <f t="shared" si="175"/>
        <v>79748</v>
      </c>
      <c r="H124" s="19">
        <f t="shared" si="175"/>
        <v>81942</v>
      </c>
      <c r="I124" s="19">
        <f t="shared" si="187"/>
        <v>81942</v>
      </c>
      <c r="J124" s="33">
        <f t="shared" si="188"/>
        <v>86040</v>
      </c>
      <c r="K124" s="45">
        <v>81441</v>
      </c>
      <c r="L124" s="14">
        <f t="shared" si="176"/>
        <v>82256</v>
      </c>
      <c r="M124" s="14">
        <f t="shared" si="176"/>
        <v>83079</v>
      </c>
      <c r="N124" s="21">
        <f t="shared" si="189"/>
        <v>83910</v>
      </c>
      <c r="O124" s="19">
        <f t="shared" si="177"/>
        <v>85169</v>
      </c>
      <c r="P124" s="19">
        <f t="shared" si="178"/>
        <v>87512</v>
      </c>
      <c r="Q124" s="19">
        <f t="shared" si="178"/>
        <v>89919</v>
      </c>
      <c r="R124" s="19">
        <f t="shared" si="190"/>
        <v>89919</v>
      </c>
      <c r="S124" s="24">
        <f t="shared" si="191"/>
        <v>94415</v>
      </c>
      <c r="T124" s="102">
        <v>77248</v>
      </c>
      <c r="U124" s="14">
        <f t="shared" si="179"/>
        <v>78021</v>
      </c>
      <c r="V124" s="14">
        <f t="shared" si="179"/>
        <v>78802</v>
      </c>
      <c r="W124" s="21">
        <f t="shared" si="192"/>
        <v>79591</v>
      </c>
      <c r="X124" s="19">
        <f t="shared" si="180"/>
        <v>80785</v>
      </c>
      <c r="Y124" s="19">
        <f t="shared" si="181"/>
        <v>83007</v>
      </c>
      <c r="Z124" s="19">
        <f t="shared" si="181"/>
        <v>85290</v>
      </c>
      <c r="AA124" s="19">
        <f t="shared" si="193"/>
        <v>85290</v>
      </c>
      <c r="AB124" s="33">
        <f t="shared" si="194"/>
        <v>89555</v>
      </c>
      <c r="AC124" s="102">
        <v>75269</v>
      </c>
      <c r="AD124" s="14">
        <f t="shared" si="182"/>
        <v>76022</v>
      </c>
      <c r="AE124" s="12">
        <f t="shared" si="183"/>
        <v>76783</v>
      </c>
      <c r="AF124" s="29">
        <f t="shared" si="195"/>
        <v>77551</v>
      </c>
      <c r="AG124" s="19">
        <f t="shared" si="184"/>
        <v>78715</v>
      </c>
      <c r="AH124" s="19">
        <f t="shared" si="185"/>
        <v>80880</v>
      </c>
      <c r="AI124" s="19">
        <f t="shared" si="185"/>
        <v>83105</v>
      </c>
      <c r="AJ124" s="94">
        <f t="shared" si="196"/>
        <v>83105</v>
      </c>
      <c r="AK124" s="75">
        <f t="shared" si="197"/>
        <v>87261</v>
      </c>
    </row>
    <row r="125" spans="1:37" s="69" customFormat="1" x14ac:dyDescent="0.25">
      <c r="A125" s="7">
        <v>29</v>
      </c>
      <c r="B125" s="102">
        <v>76053</v>
      </c>
      <c r="C125" s="14">
        <f t="shared" si="173"/>
        <v>76814</v>
      </c>
      <c r="D125" s="14">
        <f t="shared" si="173"/>
        <v>77583</v>
      </c>
      <c r="E125" s="21">
        <f t="shared" si="186"/>
        <v>78359</v>
      </c>
      <c r="F125" s="19">
        <f t="shared" si="174"/>
        <v>79535</v>
      </c>
      <c r="G125" s="19">
        <f t="shared" si="175"/>
        <v>81723</v>
      </c>
      <c r="H125" s="19">
        <f t="shared" si="175"/>
        <v>83971</v>
      </c>
      <c r="I125" s="19">
        <f t="shared" si="187"/>
        <v>83971</v>
      </c>
      <c r="J125" s="33">
        <f t="shared" si="188"/>
        <v>88170</v>
      </c>
      <c r="K125" s="45">
        <v>83282</v>
      </c>
      <c r="L125" s="14">
        <f t="shared" si="176"/>
        <v>84115</v>
      </c>
      <c r="M125" s="14">
        <f t="shared" si="176"/>
        <v>84957</v>
      </c>
      <c r="N125" s="21">
        <f t="shared" si="189"/>
        <v>85807</v>
      </c>
      <c r="O125" s="19">
        <f t="shared" si="177"/>
        <v>87095</v>
      </c>
      <c r="P125" s="19">
        <f t="shared" si="178"/>
        <v>89491</v>
      </c>
      <c r="Q125" s="19">
        <f t="shared" si="178"/>
        <v>91953</v>
      </c>
      <c r="R125" s="19">
        <f t="shared" si="190"/>
        <v>91953</v>
      </c>
      <c r="S125" s="24">
        <f t="shared" si="191"/>
        <v>96551</v>
      </c>
      <c r="T125" s="102">
        <v>79084</v>
      </c>
      <c r="U125" s="14">
        <f t="shared" si="179"/>
        <v>79875</v>
      </c>
      <c r="V125" s="14">
        <f t="shared" si="179"/>
        <v>80674</v>
      </c>
      <c r="W125" s="21">
        <f t="shared" si="192"/>
        <v>81481</v>
      </c>
      <c r="X125" s="19">
        <f t="shared" si="180"/>
        <v>82704</v>
      </c>
      <c r="Y125" s="19">
        <f t="shared" si="181"/>
        <v>84979</v>
      </c>
      <c r="Z125" s="19">
        <f t="shared" si="181"/>
        <v>87316</v>
      </c>
      <c r="AA125" s="19">
        <f t="shared" si="193"/>
        <v>87316</v>
      </c>
      <c r="AB125" s="33">
        <f t="shared" si="194"/>
        <v>91682</v>
      </c>
      <c r="AC125" s="102">
        <v>77112</v>
      </c>
      <c r="AD125" s="14">
        <f t="shared" si="182"/>
        <v>77884</v>
      </c>
      <c r="AE125" s="12">
        <f t="shared" si="183"/>
        <v>78663</v>
      </c>
      <c r="AF125" s="29">
        <f t="shared" si="195"/>
        <v>79450</v>
      </c>
      <c r="AG125" s="19">
        <f t="shared" si="184"/>
        <v>80642</v>
      </c>
      <c r="AH125" s="19">
        <f t="shared" si="185"/>
        <v>82860</v>
      </c>
      <c r="AI125" s="19">
        <f t="shared" si="185"/>
        <v>85139</v>
      </c>
      <c r="AJ125" s="94">
        <f t="shared" si="196"/>
        <v>85139</v>
      </c>
      <c r="AK125" s="75">
        <f t="shared" si="197"/>
        <v>89396</v>
      </c>
    </row>
    <row r="126" spans="1:37" s="69" customFormat="1" x14ac:dyDescent="0.25">
      <c r="A126" s="7">
        <v>30</v>
      </c>
      <c r="B126" s="102">
        <v>77946</v>
      </c>
      <c r="C126" s="14">
        <f t="shared" si="173"/>
        <v>78726</v>
      </c>
      <c r="D126" s="14">
        <f t="shared" si="173"/>
        <v>79514</v>
      </c>
      <c r="E126" s="21">
        <f t="shared" si="186"/>
        <v>80310</v>
      </c>
      <c r="F126" s="19">
        <f t="shared" si="174"/>
        <v>81515</v>
      </c>
      <c r="G126" s="19">
        <f t="shared" si="175"/>
        <v>83757</v>
      </c>
      <c r="H126" s="19">
        <f t="shared" si="175"/>
        <v>86061</v>
      </c>
      <c r="I126" s="19">
        <f t="shared" si="187"/>
        <v>86061</v>
      </c>
      <c r="J126" s="33">
        <f t="shared" si="188"/>
        <v>90365</v>
      </c>
      <c r="K126" s="45">
        <v>85173</v>
      </c>
      <c r="L126" s="14">
        <f t="shared" si="176"/>
        <v>86025</v>
      </c>
      <c r="M126" s="14">
        <f t="shared" si="176"/>
        <v>86886</v>
      </c>
      <c r="N126" s="21">
        <f t="shared" si="189"/>
        <v>87755</v>
      </c>
      <c r="O126" s="19">
        <f t="shared" si="177"/>
        <v>89072</v>
      </c>
      <c r="P126" s="19">
        <f t="shared" si="178"/>
        <v>91522</v>
      </c>
      <c r="Q126" s="19">
        <f t="shared" si="178"/>
        <v>94039</v>
      </c>
      <c r="R126" s="19">
        <f t="shared" si="190"/>
        <v>94039</v>
      </c>
      <c r="S126" s="24">
        <f t="shared" si="191"/>
        <v>98741</v>
      </c>
      <c r="T126" s="102">
        <v>80977</v>
      </c>
      <c r="U126" s="14">
        <f t="shared" si="179"/>
        <v>81787</v>
      </c>
      <c r="V126" s="14">
        <f t="shared" si="179"/>
        <v>82605</v>
      </c>
      <c r="W126" s="21">
        <f t="shared" si="192"/>
        <v>83432</v>
      </c>
      <c r="X126" s="19">
        <f t="shared" si="180"/>
        <v>84684</v>
      </c>
      <c r="Y126" s="19">
        <f t="shared" si="181"/>
        <v>87013</v>
      </c>
      <c r="Z126" s="19">
        <f t="shared" si="181"/>
        <v>89406</v>
      </c>
      <c r="AA126" s="19">
        <f t="shared" si="193"/>
        <v>89406</v>
      </c>
      <c r="AB126" s="33">
        <f t="shared" si="194"/>
        <v>93877</v>
      </c>
      <c r="AC126" s="102">
        <v>78999</v>
      </c>
      <c r="AD126" s="14">
        <f t="shared" si="182"/>
        <v>79789</v>
      </c>
      <c r="AE126" s="12">
        <f t="shared" si="183"/>
        <v>80587</v>
      </c>
      <c r="AF126" s="29">
        <f t="shared" si="195"/>
        <v>81393</v>
      </c>
      <c r="AG126" s="19">
        <f t="shared" si="184"/>
        <v>82614</v>
      </c>
      <c r="AH126" s="19">
        <f t="shared" si="185"/>
        <v>84886</v>
      </c>
      <c r="AI126" s="19">
        <f t="shared" si="185"/>
        <v>87221</v>
      </c>
      <c r="AJ126" s="94">
        <f t="shared" si="196"/>
        <v>87221</v>
      </c>
      <c r="AK126" s="75">
        <f t="shared" si="197"/>
        <v>91583</v>
      </c>
    </row>
    <row r="127" spans="1:37" s="69" customFormat="1" x14ac:dyDescent="0.25">
      <c r="A127" s="7">
        <v>31</v>
      </c>
      <c r="B127" s="102">
        <v>79872</v>
      </c>
      <c r="C127" s="12">
        <f t="shared" si="173"/>
        <v>80671</v>
      </c>
      <c r="D127" s="12">
        <f t="shared" si="173"/>
        <v>81478</v>
      </c>
      <c r="E127" s="21">
        <f t="shared" si="186"/>
        <v>82293</v>
      </c>
      <c r="F127" s="19">
        <f t="shared" si="174"/>
        <v>83528</v>
      </c>
      <c r="G127" s="19">
        <f t="shared" si="175"/>
        <v>85826</v>
      </c>
      <c r="H127" s="19">
        <f t="shared" si="175"/>
        <v>88187</v>
      </c>
      <c r="I127" s="19">
        <f t="shared" si="187"/>
        <v>88187</v>
      </c>
      <c r="J127" s="33">
        <f t="shared" si="188"/>
        <v>92597</v>
      </c>
      <c r="K127" s="45">
        <v>87101</v>
      </c>
      <c r="L127" s="12">
        <f t="shared" si="176"/>
        <v>87973</v>
      </c>
      <c r="M127" s="12">
        <f t="shared" si="176"/>
        <v>88853</v>
      </c>
      <c r="N127" s="21">
        <f t="shared" si="189"/>
        <v>89742</v>
      </c>
      <c r="O127" s="19">
        <f t="shared" si="177"/>
        <v>91089</v>
      </c>
      <c r="P127" s="19">
        <f t="shared" si="178"/>
        <v>93594</v>
      </c>
      <c r="Q127" s="19">
        <f t="shared" si="178"/>
        <v>96168</v>
      </c>
      <c r="R127" s="19">
        <f t="shared" si="190"/>
        <v>96168</v>
      </c>
      <c r="S127" s="24">
        <f t="shared" si="191"/>
        <v>100977</v>
      </c>
      <c r="T127" s="102">
        <v>82908</v>
      </c>
      <c r="U127" s="12">
        <f t="shared" si="179"/>
        <v>83738</v>
      </c>
      <c r="V127" s="12">
        <f t="shared" si="179"/>
        <v>84576</v>
      </c>
      <c r="W127" s="21">
        <f t="shared" si="192"/>
        <v>85422</v>
      </c>
      <c r="X127" s="19">
        <f t="shared" si="180"/>
        <v>86704</v>
      </c>
      <c r="Y127" s="19">
        <f t="shared" si="181"/>
        <v>89089</v>
      </c>
      <c r="Z127" s="19">
        <f t="shared" si="181"/>
        <v>91539</v>
      </c>
      <c r="AA127" s="19">
        <f t="shared" si="193"/>
        <v>91539</v>
      </c>
      <c r="AB127" s="33">
        <f t="shared" si="194"/>
        <v>96116</v>
      </c>
      <c r="AC127" s="102">
        <v>80932</v>
      </c>
      <c r="AD127" s="12">
        <f t="shared" si="182"/>
        <v>81742</v>
      </c>
      <c r="AE127" s="12">
        <f t="shared" si="183"/>
        <v>82560</v>
      </c>
      <c r="AF127" s="29">
        <f t="shared" si="195"/>
        <v>83386</v>
      </c>
      <c r="AG127" s="19">
        <f t="shared" si="184"/>
        <v>84637</v>
      </c>
      <c r="AH127" s="19">
        <f t="shared" si="185"/>
        <v>86965</v>
      </c>
      <c r="AI127" s="19">
        <f t="shared" si="185"/>
        <v>89357</v>
      </c>
      <c r="AJ127" s="94">
        <f t="shared" si="196"/>
        <v>89357</v>
      </c>
      <c r="AK127" s="75">
        <f t="shared" si="197"/>
        <v>93825</v>
      </c>
    </row>
    <row r="128" spans="1:37" s="69" customFormat="1" x14ac:dyDescent="0.25">
      <c r="A128" s="7">
        <v>32</v>
      </c>
      <c r="B128" s="102">
        <v>81857</v>
      </c>
      <c r="C128" s="12">
        <f t="shared" si="173"/>
        <v>82676</v>
      </c>
      <c r="D128" s="12">
        <f t="shared" si="173"/>
        <v>83503</v>
      </c>
      <c r="E128" s="21">
        <f t="shared" si="186"/>
        <v>84339</v>
      </c>
      <c r="F128" s="19">
        <f t="shared" si="174"/>
        <v>85605</v>
      </c>
      <c r="G128" s="19">
        <f t="shared" si="175"/>
        <v>87960</v>
      </c>
      <c r="H128" s="19">
        <f t="shared" si="175"/>
        <v>90379</v>
      </c>
      <c r="I128" s="19">
        <f t="shared" si="187"/>
        <v>90379</v>
      </c>
      <c r="J128" s="33">
        <f t="shared" si="188"/>
        <v>94898</v>
      </c>
      <c r="K128" s="45">
        <v>89083</v>
      </c>
      <c r="L128" s="12">
        <f t="shared" si="176"/>
        <v>89974</v>
      </c>
      <c r="M128" s="12">
        <f t="shared" si="176"/>
        <v>90874</v>
      </c>
      <c r="N128" s="21">
        <f t="shared" si="189"/>
        <v>91783</v>
      </c>
      <c r="O128" s="19">
        <f t="shared" si="177"/>
        <v>93160</v>
      </c>
      <c r="P128" s="19">
        <f t="shared" si="178"/>
        <v>95722</v>
      </c>
      <c r="Q128" s="19">
        <f t="shared" si="178"/>
        <v>98355</v>
      </c>
      <c r="R128" s="19">
        <f t="shared" si="190"/>
        <v>98355</v>
      </c>
      <c r="S128" s="24">
        <f t="shared" si="191"/>
        <v>103273</v>
      </c>
      <c r="T128" s="102">
        <v>84888</v>
      </c>
      <c r="U128" s="12">
        <f t="shared" si="179"/>
        <v>85737</v>
      </c>
      <c r="V128" s="12">
        <f t="shared" si="179"/>
        <v>86595</v>
      </c>
      <c r="W128" s="21">
        <f t="shared" si="192"/>
        <v>87461</v>
      </c>
      <c r="X128" s="19">
        <f t="shared" si="180"/>
        <v>88773</v>
      </c>
      <c r="Y128" s="19">
        <f t="shared" si="181"/>
        <v>91215</v>
      </c>
      <c r="Z128" s="19">
        <f t="shared" si="181"/>
        <v>93724</v>
      </c>
      <c r="AA128" s="19">
        <f t="shared" si="193"/>
        <v>93724</v>
      </c>
      <c r="AB128" s="33">
        <f t="shared" si="194"/>
        <v>98411</v>
      </c>
      <c r="AC128" s="102">
        <v>82917</v>
      </c>
      <c r="AD128" s="12">
        <f t="shared" si="182"/>
        <v>83747</v>
      </c>
      <c r="AE128" s="12">
        <f t="shared" si="183"/>
        <v>84585</v>
      </c>
      <c r="AF128" s="29">
        <f t="shared" si="195"/>
        <v>85431</v>
      </c>
      <c r="AG128" s="19">
        <f t="shared" si="184"/>
        <v>86713</v>
      </c>
      <c r="AH128" s="19">
        <f t="shared" si="185"/>
        <v>89098</v>
      </c>
      <c r="AI128" s="19">
        <f t="shared" si="185"/>
        <v>91549</v>
      </c>
      <c r="AJ128" s="94">
        <f t="shared" si="196"/>
        <v>91549</v>
      </c>
      <c r="AK128" s="75">
        <f t="shared" si="197"/>
        <v>96127</v>
      </c>
    </row>
    <row r="129" spans="1:37" s="69" customFormat="1" x14ac:dyDescent="0.25">
      <c r="A129" s="7">
        <v>33</v>
      </c>
      <c r="B129" s="102">
        <v>83892</v>
      </c>
      <c r="C129" s="12">
        <f t="shared" si="173"/>
        <v>84731</v>
      </c>
      <c r="D129" s="12">
        <f t="shared" si="173"/>
        <v>85579</v>
      </c>
      <c r="E129" s="21">
        <f t="shared" si="186"/>
        <v>86435</v>
      </c>
      <c r="F129" s="19">
        <f t="shared" si="174"/>
        <v>87732</v>
      </c>
      <c r="G129" s="19">
        <f t="shared" si="175"/>
        <v>90145</v>
      </c>
      <c r="H129" s="19">
        <f t="shared" si="175"/>
        <v>92624</v>
      </c>
      <c r="I129" s="19">
        <f t="shared" si="187"/>
        <v>92624</v>
      </c>
      <c r="J129" s="33">
        <f t="shared" si="188"/>
        <v>97256</v>
      </c>
      <c r="K129" s="45">
        <v>91118</v>
      </c>
      <c r="L129" s="12">
        <f t="shared" si="176"/>
        <v>92030</v>
      </c>
      <c r="M129" s="12">
        <f t="shared" si="176"/>
        <v>92951</v>
      </c>
      <c r="N129" s="21">
        <f t="shared" si="189"/>
        <v>93881</v>
      </c>
      <c r="O129" s="19">
        <f t="shared" si="177"/>
        <v>95290</v>
      </c>
      <c r="P129" s="19">
        <f t="shared" si="178"/>
        <v>97911</v>
      </c>
      <c r="Q129" s="19">
        <f t="shared" si="178"/>
        <v>100604</v>
      </c>
      <c r="R129" s="19">
        <f t="shared" si="190"/>
        <v>100604</v>
      </c>
      <c r="S129" s="24">
        <f t="shared" si="191"/>
        <v>105635</v>
      </c>
      <c r="T129" s="102">
        <v>86927</v>
      </c>
      <c r="U129" s="12">
        <f t="shared" si="179"/>
        <v>87797</v>
      </c>
      <c r="V129" s="12">
        <f t="shared" si="179"/>
        <v>88675</v>
      </c>
      <c r="W129" s="21">
        <f t="shared" si="192"/>
        <v>89562</v>
      </c>
      <c r="X129" s="19">
        <f t="shared" si="180"/>
        <v>90906</v>
      </c>
      <c r="Y129" s="19">
        <f t="shared" si="181"/>
        <v>93406</v>
      </c>
      <c r="Z129" s="19">
        <f t="shared" si="181"/>
        <v>95975</v>
      </c>
      <c r="AA129" s="19">
        <f t="shared" si="193"/>
        <v>95975</v>
      </c>
      <c r="AB129" s="33">
        <f t="shared" si="194"/>
        <v>100774</v>
      </c>
      <c r="AC129" s="102">
        <v>84951</v>
      </c>
      <c r="AD129" s="12">
        <f t="shared" si="182"/>
        <v>85801</v>
      </c>
      <c r="AE129" s="12">
        <f t="shared" si="183"/>
        <v>86660</v>
      </c>
      <c r="AF129" s="29">
        <f t="shared" si="195"/>
        <v>87527</v>
      </c>
      <c r="AG129" s="19">
        <f t="shared" si="184"/>
        <v>88840</v>
      </c>
      <c r="AH129" s="19">
        <f t="shared" si="185"/>
        <v>91284</v>
      </c>
      <c r="AI129" s="19">
        <f t="shared" si="185"/>
        <v>93795</v>
      </c>
      <c r="AJ129" s="94">
        <f t="shared" si="196"/>
        <v>93795</v>
      </c>
      <c r="AK129" s="75">
        <f t="shared" si="197"/>
        <v>98485</v>
      </c>
    </row>
    <row r="130" spans="1:37" s="69" customFormat="1" x14ac:dyDescent="0.25">
      <c r="A130" s="7">
        <v>34</v>
      </c>
      <c r="B130" s="102">
        <v>85965</v>
      </c>
      <c r="C130" s="12">
        <f t="shared" si="173"/>
        <v>86825</v>
      </c>
      <c r="D130" s="12">
        <f t="shared" si="173"/>
        <v>87694</v>
      </c>
      <c r="E130" s="21">
        <f t="shared" si="186"/>
        <v>88571</v>
      </c>
      <c r="F130" s="19">
        <f t="shared" si="174"/>
        <v>89900</v>
      </c>
      <c r="G130" s="19">
        <f t="shared" si="175"/>
        <v>92373</v>
      </c>
      <c r="H130" s="19">
        <f t="shared" si="175"/>
        <v>94914</v>
      </c>
      <c r="I130" s="19">
        <f t="shared" si="187"/>
        <v>94914</v>
      </c>
      <c r="J130" s="33">
        <f t="shared" si="188"/>
        <v>99660</v>
      </c>
      <c r="K130" s="45">
        <v>93193</v>
      </c>
      <c r="L130" s="12">
        <f t="shared" si="176"/>
        <v>94125</v>
      </c>
      <c r="M130" s="12">
        <f t="shared" si="176"/>
        <v>95067</v>
      </c>
      <c r="N130" s="21">
        <f t="shared" si="189"/>
        <v>96018</v>
      </c>
      <c r="O130" s="19">
        <f t="shared" si="177"/>
        <v>97459</v>
      </c>
      <c r="P130" s="19">
        <f t="shared" si="178"/>
        <v>100140</v>
      </c>
      <c r="Q130" s="19">
        <f t="shared" si="178"/>
        <v>102894</v>
      </c>
      <c r="R130" s="19">
        <f t="shared" si="190"/>
        <v>102894</v>
      </c>
      <c r="S130" s="24">
        <f t="shared" si="191"/>
        <v>108039</v>
      </c>
      <c r="T130" s="102">
        <v>89000</v>
      </c>
      <c r="U130" s="12">
        <f t="shared" si="179"/>
        <v>89890</v>
      </c>
      <c r="V130" s="12">
        <f t="shared" si="179"/>
        <v>90789</v>
      </c>
      <c r="W130" s="21">
        <f t="shared" si="192"/>
        <v>91697</v>
      </c>
      <c r="X130" s="19">
        <f t="shared" si="180"/>
        <v>93073</v>
      </c>
      <c r="Y130" s="19">
        <f t="shared" si="181"/>
        <v>95633</v>
      </c>
      <c r="Z130" s="19">
        <f t="shared" si="181"/>
        <v>98263</v>
      </c>
      <c r="AA130" s="19">
        <f t="shared" si="193"/>
        <v>98263</v>
      </c>
      <c r="AB130" s="33">
        <f t="shared" si="194"/>
        <v>103177</v>
      </c>
      <c r="AC130" s="102">
        <v>87025</v>
      </c>
      <c r="AD130" s="12">
        <f t="shared" si="182"/>
        <v>87896</v>
      </c>
      <c r="AE130" s="12">
        <f t="shared" si="183"/>
        <v>88775</v>
      </c>
      <c r="AF130" s="29">
        <f t="shared" si="195"/>
        <v>89663</v>
      </c>
      <c r="AG130" s="19">
        <f t="shared" si="184"/>
        <v>91008</v>
      </c>
      <c r="AH130" s="19">
        <f t="shared" si="185"/>
        <v>93511</v>
      </c>
      <c r="AI130" s="19">
        <f t="shared" si="185"/>
        <v>96083</v>
      </c>
      <c r="AJ130" s="94">
        <f t="shared" si="196"/>
        <v>96083</v>
      </c>
      <c r="AK130" s="75">
        <f t="shared" si="197"/>
        <v>100888</v>
      </c>
    </row>
    <row r="131" spans="1:37" s="69" customFormat="1" x14ac:dyDescent="0.25">
      <c r="A131" s="7">
        <v>35</v>
      </c>
      <c r="B131" s="102">
        <v>88102</v>
      </c>
      <c r="C131" s="12">
        <f t="shared" si="173"/>
        <v>88984</v>
      </c>
      <c r="D131" s="12">
        <f t="shared" si="173"/>
        <v>89874</v>
      </c>
      <c r="E131" s="21">
        <f t="shared" si="186"/>
        <v>90773</v>
      </c>
      <c r="F131" s="19">
        <f t="shared" si="174"/>
        <v>92135</v>
      </c>
      <c r="G131" s="19">
        <f t="shared" si="175"/>
        <v>94669</v>
      </c>
      <c r="H131" s="19">
        <f t="shared" si="175"/>
        <v>97273</v>
      </c>
      <c r="I131" s="19">
        <f t="shared" si="187"/>
        <v>97273</v>
      </c>
      <c r="J131" s="33">
        <f t="shared" si="188"/>
        <v>102137</v>
      </c>
      <c r="K131" s="45">
        <v>95330</v>
      </c>
      <c r="L131" s="12">
        <f t="shared" si="176"/>
        <v>96284</v>
      </c>
      <c r="M131" s="12">
        <f t="shared" si="176"/>
        <v>97247</v>
      </c>
      <c r="N131" s="21">
        <f t="shared" si="189"/>
        <v>98220</v>
      </c>
      <c r="O131" s="19">
        <f t="shared" si="177"/>
        <v>99694</v>
      </c>
      <c r="P131" s="19">
        <f t="shared" si="178"/>
        <v>102436</v>
      </c>
      <c r="Q131" s="19">
        <f t="shared" si="178"/>
        <v>105253</v>
      </c>
      <c r="R131" s="19">
        <f t="shared" si="190"/>
        <v>105253</v>
      </c>
      <c r="S131" s="24">
        <f t="shared" si="191"/>
        <v>110516</v>
      </c>
      <c r="T131" s="102">
        <v>91134</v>
      </c>
      <c r="U131" s="12">
        <f t="shared" si="179"/>
        <v>92046</v>
      </c>
      <c r="V131" s="12">
        <f t="shared" si="179"/>
        <v>92967</v>
      </c>
      <c r="W131" s="21">
        <f t="shared" si="192"/>
        <v>93897</v>
      </c>
      <c r="X131" s="19">
        <f t="shared" si="180"/>
        <v>95306</v>
      </c>
      <c r="Y131" s="19">
        <f t="shared" si="181"/>
        <v>97927</v>
      </c>
      <c r="Z131" s="19">
        <f t="shared" si="181"/>
        <v>100620</v>
      </c>
      <c r="AA131" s="19">
        <f t="shared" si="193"/>
        <v>100620</v>
      </c>
      <c r="AB131" s="33">
        <f t="shared" si="194"/>
        <v>105651</v>
      </c>
      <c r="AC131" s="102">
        <v>89162</v>
      </c>
      <c r="AD131" s="12">
        <f t="shared" si="182"/>
        <v>90054</v>
      </c>
      <c r="AE131" s="12">
        <f>ROUNDUP(AD131*1.01,0)</f>
        <v>90955</v>
      </c>
      <c r="AF131" s="29">
        <f t="shared" si="195"/>
        <v>91865</v>
      </c>
      <c r="AG131" s="19">
        <f t="shared" si="184"/>
        <v>93243</v>
      </c>
      <c r="AH131" s="19">
        <f t="shared" si="185"/>
        <v>95808</v>
      </c>
      <c r="AI131" s="19">
        <f t="shared" si="185"/>
        <v>98443</v>
      </c>
      <c r="AJ131" s="94">
        <f t="shared" si="196"/>
        <v>98443</v>
      </c>
      <c r="AK131" s="75">
        <f t="shared" si="197"/>
        <v>103366</v>
      </c>
    </row>
    <row r="132" spans="1:37" s="69" customFormat="1" x14ac:dyDescent="0.25">
      <c r="A132" s="7">
        <v>36</v>
      </c>
      <c r="B132" s="102">
        <v>90284</v>
      </c>
      <c r="C132" s="12">
        <f t="shared" ref="C132:D134" si="198">ROUNDUP(B132*1.01,0)</f>
        <v>91187</v>
      </c>
      <c r="D132" s="12">
        <f t="shared" si="198"/>
        <v>92099</v>
      </c>
      <c r="E132" s="21">
        <f t="shared" si="186"/>
        <v>93020</v>
      </c>
      <c r="F132" s="19">
        <f t="shared" si="174"/>
        <v>94416</v>
      </c>
      <c r="G132" s="19">
        <f t="shared" si="175"/>
        <v>97013</v>
      </c>
      <c r="H132" s="19">
        <f t="shared" si="175"/>
        <v>99681</v>
      </c>
      <c r="I132" s="19">
        <f t="shared" si="187"/>
        <v>99681</v>
      </c>
      <c r="J132" s="33">
        <f t="shared" si="188"/>
        <v>104666</v>
      </c>
      <c r="K132" s="45">
        <v>97508</v>
      </c>
      <c r="L132" s="12">
        <f t="shared" ref="L132:M135" si="199">ROUNDUP(K132*1.01,0)</f>
        <v>98484</v>
      </c>
      <c r="M132" s="12">
        <f t="shared" si="199"/>
        <v>99469</v>
      </c>
      <c r="N132" s="21">
        <f t="shared" si="189"/>
        <v>100464</v>
      </c>
      <c r="O132" s="19">
        <f t="shared" si="177"/>
        <v>101971</v>
      </c>
      <c r="P132" s="19">
        <f t="shared" si="178"/>
        <v>104776</v>
      </c>
      <c r="Q132" s="19">
        <f t="shared" si="178"/>
        <v>107658</v>
      </c>
      <c r="R132" s="19">
        <f t="shared" si="190"/>
        <v>107658</v>
      </c>
      <c r="S132" s="24">
        <f t="shared" si="191"/>
        <v>113041</v>
      </c>
      <c r="T132" s="102">
        <v>93312</v>
      </c>
      <c r="U132" s="12">
        <f t="shared" ref="U132:V135" si="200">ROUNDUP(T132*1.01,0)</f>
        <v>94246</v>
      </c>
      <c r="V132" s="12">
        <f t="shared" si="200"/>
        <v>95189</v>
      </c>
      <c r="W132" s="21">
        <f t="shared" si="192"/>
        <v>96141</v>
      </c>
      <c r="X132" s="19">
        <f t="shared" si="180"/>
        <v>97584</v>
      </c>
      <c r="Y132" s="19">
        <f t="shared" si="181"/>
        <v>100268</v>
      </c>
      <c r="Z132" s="19">
        <f t="shared" si="181"/>
        <v>103026</v>
      </c>
      <c r="AA132" s="19">
        <f t="shared" si="193"/>
        <v>103026</v>
      </c>
      <c r="AB132" s="33">
        <f t="shared" si="194"/>
        <v>108178</v>
      </c>
      <c r="AC132" s="102">
        <v>91340</v>
      </c>
      <c r="AD132" s="12">
        <f t="shared" si="182"/>
        <v>92254</v>
      </c>
      <c r="AE132" s="12">
        <f>ROUNDUP(AD132*1.01,0)</f>
        <v>93177</v>
      </c>
      <c r="AF132" s="29">
        <f t="shared" si="195"/>
        <v>94109</v>
      </c>
      <c r="AG132" s="19">
        <f t="shared" si="184"/>
        <v>95521</v>
      </c>
      <c r="AH132" s="19">
        <f t="shared" si="185"/>
        <v>98148</v>
      </c>
      <c r="AI132" s="19">
        <f t="shared" si="185"/>
        <v>100848</v>
      </c>
      <c r="AJ132" s="94">
        <f t="shared" si="196"/>
        <v>100848</v>
      </c>
      <c r="AK132" s="75">
        <f t="shared" si="197"/>
        <v>105891</v>
      </c>
    </row>
    <row r="133" spans="1:37" s="69" customFormat="1" x14ac:dyDescent="0.25">
      <c r="A133" s="7">
        <v>37</v>
      </c>
      <c r="B133" s="102">
        <v>92528</v>
      </c>
      <c r="C133" s="12">
        <f t="shared" si="198"/>
        <v>93454</v>
      </c>
      <c r="D133" s="12">
        <f t="shared" si="198"/>
        <v>94389</v>
      </c>
      <c r="E133" s="21">
        <f t="shared" si="186"/>
        <v>95333</v>
      </c>
      <c r="F133" s="19">
        <f t="shared" si="174"/>
        <v>96763</v>
      </c>
      <c r="G133" s="19">
        <f t="shared" si="175"/>
        <v>99424</v>
      </c>
      <c r="H133" s="19">
        <f t="shared" si="175"/>
        <v>102159</v>
      </c>
      <c r="I133" s="19">
        <f t="shared" si="187"/>
        <v>102159</v>
      </c>
      <c r="J133" s="33">
        <f t="shared" si="188"/>
        <v>107267</v>
      </c>
      <c r="K133" s="45">
        <v>99759</v>
      </c>
      <c r="L133" s="12">
        <f t="shared" si="199"/>
        <v>100757</v>
      </c>
      <c r="M133" s="12">
        <f t="shared" si="199"/>
        <v>101765</v>
      </c>
      <c r="N133" s="21">
        <f t="shared" si="189"/>
        <v>102783</v>
      </c>
      <c r="O133" s="19">
        <f t="shared" si="177"/>
        <v>104325</v>
      </c>
      <c r="P133" s="19">
        <f t="shared" si="178"/>
        <v>107194</v>
      </c>
      <c r="Q133" s="19">
        <f t="shared" si="178"/>
        <v>110142</v>
      </c>
      <c r="R133" s="19">
        <f t="shared" si="190"/>
        <v>110142</v>
      </c>
      <c r="S133" s="24">
        <f t="shared" si="191"/>
        <v>115650</v>
      </c>
      <c r="T133" s="102">
        <v>95562</v>
      </c>
      <c r="U133" s="12">
        <f t="shared" si="200"/>
        <v>96518</v>
      </c>
      <c r="V133" s="12">
        <f t="shared" si="200"/>
        <v>97484</v>
      </c>
      <c r="W133" s="21">
        <f t="shared" si="192"/>
        <v>98459</v>
      </c>
      <c r="X133" s="19">
        <f t="shared" si="180"/>
        <v>99936</v>
      </c>
      <c r="Y133" s="19">
        <f t="shared" si="181"/>
        <v>102685</v>
      </c>
      <c r="Z133" s="19">
        <f t="shared" si="181"/>
        <v>105509</v>
      </c>
      <c r="AA133" s="19">
        <f t="shared" si="193"/>
        <v>105509</v>
      </c>
      <c r="AB133" s="33">
        <f t="shared" si="194"/>
        <v>110785</v>
      </c>
      <c r="AC133" s="102">
        <v>93585</v>
      </c>
      <c r="AD133" s="12">
        <f t="shared" si="182"/>
        <v>94521</v>
      </c>
      <c r="AE133" s="12">
        <f>ROUNDUP(AD133*1.01,0)</f>
        <v>95467</v>
      </c>
      <c r="AF133" s="29">
        <f t="shared" si="195"/>
        <v>96422</v>
      </c>
      <c r="AG133" s="19">
        <f t="shared" si="184"/>
        <v>97869</v>
      </c>
      <c r="AH133" s="19">
        <f t="shared" si="185"/>
        <v>100561</v>
      </c>
      <c r="AI133" s="19">
        <f t="shared" si="185"/>
        <v>103327</v>
      </c>
      <c r="AJ133" s="94">
        <f t="shared" si="196"/>
        <v>103327</v>
      </c>
      <c r="AK133" s="75">
        <f t="shared" si="197"/>
        <v>108494</v>
      </c>
    </row>
    <row r="134" spans="1:37" s="69" customFormat="1" x14ac:dyDescent="0.25">
      <c r="A134" s="7">
        <v>38</v>
      </c>
      <c r="B134" s="102">
        <v>94817</v>
      </c>
      <c r="C134" s="12">
        <f t="shared" si="198"/>
        <v>95766</v>
      </c>
      <c r="D134" s="12">
        <f t="shared" si="198"/>
        <v>96724</v>
      </c>
      <c r="E134" s="21">
        <f t="shared" si="186"/>
        <v>97692</v>
      </c>
      <c r="F134" s="19">
        <f t="shared" si="174"/>
        <v>99158</v>
      </c>
      <c r="G134" s="19">
        <f t="shared" si="175"/>
        <v>101885</v>
      </c>
      <c r="H134" s="19">
        <f t="shared" si="175"/>
        <v>104687</v>
      </c>
      <c r="I134" s="19">
        <f t="shared" si="187"/>
        <v>104687</v>
      </c>
      <c r="J134" s="33">
        <f t="shared" si="188"/>
        <v>109922</v>
      </c>
      <c r="K134" s="45">
        <v>102042</v>
      </c>
      <c r="L134" s="12">
        <f t="shared" si="199"/>
        <v>103063</v>
      </c>
      <c r="M134" s="12">
        <f t="shared" si="199"/>
        <v>104094</v>
      </c>
      <c r="N134" s="21">
        <f t="shared" si="189"/>
        <v>105135</v>
      </c>
      <c r="O134" s="19">
        <f t="shared" si="177"/>
        <v>106713</v>
      </c>
      <c r="P134" s="19">
        <f t="shared" si="178"/>
        <v>109648</v>
      </c>
      <c r="Q134" s="19">
        <f t="shared" si="178"/>
        <v>112664</v>
      </c>
      <c r="R134" s="19">
        <f t="shared" si="190"/>
        <v>112664</v>
      </c>
      <c r="S134" s="24">
        <f t="shared" si="191"/>
        <v>118298</v>
      </c>
      <c r="T134" s="102">
        <v>97850</v>
      </c>
      <c r="U134" s="12">
        <f t="shared" si="200"/>
        <v>98829</v>
      </c>
      <c r="V134" s="12">
        <f t="shared" si="200"/>
        <v>99818</v>
      </c>
      <c r="W134" s="21">
        <f t="shared" si="192"/>
        <v>100817</v>
      </c>
      <c r="X134" s="19">
        <f t="shared" si="180"/>
        <v>102330</v>
      </c>
      <c r="Y134" s="19">
        <f t="shared" si="181"/>
        <v>105145</v>
      </c>
      <c r="Z134" s="19">
        <f t="shared" si="181"/>
        <v>108037</v>
      </c>
      <c r="AA134" s="19">
        <f t="shared" si="193"/>
        <v>108037</v>
      </c>
      <c r="AB134" s="33">
        <f t="shared" si="194"/>
        <v>113439</v>
      </c>
      <c r="AC134" s="102">
        <v>95874</v>
      </c>
      <c r="AD134" s="12">
        <f t="shared" si="182"/>
        <v>96833</v>
      </c>
      <c r="AE134" s="12">
        <f>ROUNDUP(AD134*1.01,0)</f>
        <v>97802</v>
      </c>
      <c r="AF134" s="29">
        <f t="shared" si="195"/>
        <v>98781</v>
      </c>
      <c r="AG134" s="19">
        <f t="shared" si="184"/>
        <v>100263</v>
      </c>
      <c r="AH134" s="19">
        <f t="shared" si="185"/>
        <v>103021</v>
      </c>
      <c r="AI134" s="19">
        <f t="shared" si="185"/>
        <v>105855</v>
      </c>
      <c r="AJ134" s="94">
        <f t="shared" si="196"/>
        <v>105855</v>
      </c>
      <c r="AK134" s="75">
        <f t="shared" si="197"/>
        <v>111148</v>
      </c>
    </row>
    <row r="135" spans="1:37" s="69" customFormat="1" ht="12.6" thickBot="1" x14ac:dyDescent="0.3">
      <c r="A135" s="8" t="s">
        <v>9</v>
      </c>
      <c r="B135" s="104">
        <v>97128</v>
      </c>
      <c r="C135" s="15">
        <v>97128</v>
      </c>
      <c r="D135" s="15">
        <f>ROUNDUP(C135*1.01,0)</f>
        <v>98100</v>
      </c>
      <c r="E135" s="22">
        <f t="shared" si="186"/>
        <v>99081</v>
      </c>
      <c r="F135" s="20">
        <f t="shared" si="174"/>
        <v>100568</v>
      </c>
      <c r="G135" s="20">
        <f t="shared" si="175"/>
        <v>103334</v>
      </c>
      <c r="H135" s="20">
        <f t="shared" si="175"/>
        <v>106176</v>
      </c>
      <c r="I135" s="20">
        <f t="shared" si="187"/>
        <v>106176</v>
      </c>
      <c r="J135" s="34">
        <f t="shared" si="188"/>
        <v>111485</v>
      </c>
      <c r="K135" s="15">
        <v>104353</v>
      </c>
      <c r="L135" s="15">
        <v>104353</v>
      </c>
      <c r="M135" s="16">
        <f t="shared" si="199"/>
        <v>105397</v>
      </c>
      <c r="N135" s="22">
        <f t="shared" si="189"/>
        <v>106451</v>
      </c>
      <c r="O135" s="20">
        <f t="shared" si="177"/>
        <v>108048</v>
      </c>
      <c r="P135" s="20">
        <f t="shared" si="178"/>
        <v>111020</v>
      </c>
      <c r="Q135" s="20">
        <f t="shared" si="178"/>
        <v>114074</v>
      </c>
      <c r="R135" s="20">
        <f t="shared" si="190"/>
        <v>114074</v>
      </c>
      <c r="S135" s="25">
        <f t="shared" si="191"/>
        <v>119778</v>
      </c>
      <c r="T135" s="104">
        <v>100159</v>
      </c>
      <c r="U135" s="15">
        <v>100159</v>
      </c>
      <c r="V135" s="16">
        <f t="shared" si="200"/>
        <v>101161</v>
      </c>
      <c r="W135" s="22">
        <f t="shared" si="192"/>
        <v>102173</v>
      </c>
      <c r="X135" s="20">
        <f t="shared" si="180"/>
        <v>103706</v>
      </c>
      <c r="Y135" s="20">
        <f t="shared" si="181"/>
        <v>106558</v>
      </c>
      <c r="Z135" s="20">
        <f t="shared" si="181"/>
        <v>109489</v>
      </c>
      <c r="AA135" s="20">
        <f t="shared" si="193"/>
        <v>109489</v>
      </c>
      <c r="AB135" s="34">
        <f t="shared" si="194"/>
        <v>114964</v>
      </c>
      <c r="AC135" s="104">
        <v>98182</v>
      </c>
      <c r="AD135" s="15">
        <v>98182</v>
      </c>
      <c r="AE135" s="16">
        <f>ROUNDUP(AD135*1.01,0)</f>
        <v>99164</v>
      </c>
      <c r="AF135" s="30">
        <f t="shared" si="195"/>
        <v>100156</v>
      </c>
      <c r="AG135" s="20">
        <f t="shared" si="184"/>
        <v>101659</v>
      </c>
      <c r="AH135" s="20">
        <f t="shared" si="185"/>
        <v>104455</v>
      </c>
      <c r="AI135" s="20">
        <f t="shared" si="185"/>
        <v>107328</v>
      </c>
      <c r="AJ135" s="105">
        <f t="shared" si="196"/>
        <v>107328</v>
      </c>
      <c r="AK135" s="76">
        <f t="shared" si="197"/>
        <v>112695</v>
      </c>
    </row>
    <row r="136" spans="1:37" s="69" customFormat="1" ht="12.6" thickBot="1" x14ac:dyDescent="0.3">
      <c r="A136" s="80"/>
      <c r="B136" s="46"/>
      <c r="C136" s="46"/>
      <c r="D136" s="46"/>
      <c r="E136" s="83"/>
      <c r="F136" s="27"/>
      <c r="G136" s="27"/>
      <c r="H136" s="83"/>
      <c r="I136" s="83"/>
      <c r="J136" s="27"/>
      <c r="K136" s="46"/>
      <c r="L136" s="46"/>
      <c r="M136" s="81"/>
      <c r="N136" s="19"/>
      <c r="O136" s="24"/>
      <c r="P136" s="24"/>
      <c r="Q136" s="19"/>
      <c r="R136" s="24"/>
      <c r="S136" s="24"/>
      <c r="T136" s="46"/>
      <c r="U136" s="46"/>
      <c r="V136" s="81"/>
      <c r="W136" s="19"/>
      <c r="X136" s="24"/>
      <c r="Y136" s="24"/>
      <c r="Z136" s="19"/>
      <c r="AA136" s="24"/>
      <c r="AB136" s="24"/>
      <c r="AC136" s="46"/>
      <c r="AD136" s="46"/>
      <c r="AE136" s="81"/>
      <c r="AF136" s="43"/>
      <c r="AG136" s="31"/>
      <c r="AH136" s="31"/>
      <c r="AI136" s="87"/>
      <c r="AJ136" s="91"/>
    </row>
    <row r="137" spans="1:37" s="69" customFormat="1" ht="15" customHeight="1" thickBot="1" x14ac:dyDescent="0.3">
      <c r="A137" s="144" t="s">
        <v>26</v>
      </c>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c r="AA137" s="145"/>
      <c r="AB137" s="145"/>
      <c r="AC137" s="145"/>
      <c r="AD137" s="145"/>
      <c r="AE137" s="145"/>
      <c r="AF137" s="145"/>
      <c r="AG137" s="145"/>
      <c r="AH137" s="145"/>
      <c r="AI137" s="145"/>
      <c r="AJ137" s="145"/>
      <c r="AK137" s="146"/>
    </row>
    <row r="138" spans="1:37" s="70" customFormat="1" ht="13.95" customHeight="1" x14ac:dyDescent="0.25">
      <c r="A138" s="7"/>
      <c r="B138" s="141" t="s">
        <v>39</v>
      </c>
      <c r="C138" s="142"/>
      <c r="D138" s="142"/>
      <c r="E138" s="142"/>
      <c r="F138" s="142"/>
      <c r="G138" s="142"/>
      <c r="H138" s="142"/>
      <c r="I138" s="142"/>
      <c r="J138" s="143"/>
      <c r="K138" s="141" t="s">
        <v>0</v>
      </c>
      <c r="L138" s="142"/>
      <c r="M138" s="142"/>
      <c r="N138" s="142"/>
      <c r="O138" s="142"/>
      <c r="P138" s="142"/>
      <c r="Q138" s="142"/>
      <c r="R138" s="142"/>
      <c r="S138" s="143"/>
      <c r="T138" s="141" t="s">
        <v>1</v>
      </c>
      <c r="U138" s="142"/>
      <c r="V138" s="142"/>
      <c r="W138" s="142"/>
      <c r="X138" s="142"/>
      <c r="Y138" s="142"/>
      <c r="Z138" s="142"/>
      <c r="AA138" s="142"/>
      <c r="AB138" s="143"/>
      <c r="AC138" s="142" t="s">
        <v>2</v>
      </c>
      <c r="AD138" s="142"/>
      <c r="AE138" s="142"/>
      <c r="AF138" s="142"/>
      <c r="AG138" s="142"/>
      <c r="AH138" s="142"/>
      <c r="AI138" s="142"/>
      <c r="AJ138" s="142"/>
      <c r="AK138" s="143"/>
    </row>
    <row r="139" spans="1:37" s="70" customFormat="1" ht="12.6" thickBot="1" x14ac:dyDescent="0.3">
      <c r="A139" s="7"/>
      <c r="B139" s="99">
        <v>2014</v>
      </c>
      <c r="C139" s="96">
        <v>2015</v>
      </c>
      <c r="D139" s="96">
        <v>2016</v>
      </c>
      <c r="E139" s="97">
        <v>2017</v>
      </c>
      <c r="F139" s="97">
        <v>2018</v>
      </c>
      <c r="G139" s="97">
        <v>2019</v>
      </c>
      <c r="H139" s="97">
        <v>2020</v>
      </c>
      <c r="I139" s="98">
        <v>2021</v>
      </c>
      <c r="J139" s="100">
        <v>2022</v>
      </c>
      <c r="K139" s="99">
        <v>2014</v>
      </c>
      <c r="L139" s="96">
        <v>2015</v>
      </c>
      <c r="M139" s="96">
        <v>2016</v>
      </c>
      <c r="N139" s="97">
        <v>2017</v>
      </c>
      <c r="O139" s="97">
        <v>2018</v>
      </c>
      <c r="P139" s="97">
        <v>2019</v>
      </c>
      <c r="Q139" s="97">
        <v>2020</v>
      </c>
      <c r="R139" s="98">
        <v>2021</v>
      </c>
      <c r="S139" s="100">
        <v>2022</v>
      </c>
      <c r="T139" s="99">
        <v>2014</v>
      </c>
      <c r="U139" s="96">
        <v>2015</v>
      </c>
      <c r="V139" s="96">
        <v>2016</v>
      </c>
      <c r="W139" s="97">
        <v>2017</v>
      </c>
      <c r="X139" s="97">
        <v>2018</v>
      </c>
      <c r="Y139" s="97">
        <v>2019</v>
      </c>
      <c r="Z139" s="98">
        <v>2020</v>
      </c>
      <c r="AA139" s="98">
        <v>2021</v>
      </c>
      <c r="AB139" s="100">
        <v>2022</v>
      </c>
      <c r="AC139" s="96">
        <v>2014</v>
      </c>
      <c r="AD139" s="96">
        <v>2015</v>
      </c>
      <c r="AE139" s="96">
        <v>2016</v>
      </c>
      <c r="AF139" s="97">
        <v>2017</v>
      </c>
      <c r="AG139" s="97">
        <v>2018</v>
      </c>
      <c r="AH139" s="98">
        <v>2019</v>
      </c>
      <c r="AI139" s="98">
        <v>2020</v>
      </c>
      <c r="AJ139" s="98">
        <v>2021</v>
      </c>
      <c r="AK139" s="100">
        <v>2022</v>
      </c>
    </row>
    <row r="140" spans="1:37" s="69" customFormat="1" x14ac:dyDescent="0.25">
      <c r="A140" s="7">
        <v>28</v>
      </c>
      <c r="B140" s="102">
        <v>74215</v>
      </c>
      <c r="C140" s="14">
        <f t="shared" ref="C140:D151" si="201">ROUNDUP(B140*1.01,0)</f>
        <v>74958</v>
      </c>
      <c r="D140" s="14">
        <f t="shared" si="201"/>
        <v>75708</v>
      </c>
      <c r="E140" s="21">
        <f>ROUNDUP(D140*1.01,0)</f>
        <v>76466</v>
      </c>
      <c r="F140" s="19">
        <f t="shared" ref="F140:F155" si="202">ROUNDUP(E140*1.015,0)</f>
        <v>77613</v>
      </c>
      <c r="G140" s="19">
        <f t="shared" ref="G140:H155" si="203">ROUNDUP(F140*1.0275,0)</f>
        <v>79748</v>
      </c>
      <c r="H140" s="19">
        <f t="shared" si="203"/>
        <v>81942</v>
      </c>
      <c r="I140" s="19">
        <f>H140</f>
        <v>81942</v>
      </c>
      <c r="J140" s="33">
        <f>ROUNDUP(I140*1.05,0)</f>
        <v>86040</v>
      </c>
      <c r="K140" s="102">
        <v>81441</v>
      </c>
      <c r="L140" s="14">
        <f t="shared" ref="L140:M151" si="204">ROUNDUP(K140*1.01,0)</f>
        <v>82256</v>
      </c>
      <c r="M140" s="14">
        <f t="shared" si="204"/>
        <v>83079</v>
      </c>
      <c r="N140" s="21">
        <f>ROUNDUP(M140*1.01,0)</f>
        <v>83910</v>
      </c>
      <c r="O140" s="19">
        <f t="shared" ref="O140:O155" si="205">ROUNDUP(N140*1.015,0)</f>
        <v>85169</v>
      </c>
      <c r="P140" s="19">
        <f t="shared" ref="P140:Q155" si="206">ROUNDUP(O140*1.0275,0)</f>
        <v>87512</v>
      </c>
      <c r="Q140" s="19">
        <f t="shared" si="206"/>
        <v>89919</v>
      </c>
      <c r="R140" s="19">
        <f>Q140</f>
        <v>89919</v>
      </c>
      <c r="S140" s="33">
        <f>ROUNDUP(R140*1.05,0)</f>
        <v>94415</v>
      </c>
      <c r="T140" s="102">
        <v>77248</v>
      </c>
      <c r="U140" s="14">
        <f t="shared" ref="U140:V151" si="207">ROUNDUP(T140*1.01,0)</f>
        <v>78021</v>
      </c>
      <c r="V140" s="14">
        <f t="shared" si="207"/>
        <v>78802</v>
      </c>
      <c r="W140" s="21">
        <f>ROUNDUP(V140*1.01,0)</f>
        <v>79591</v>
      </c>
      <c r="X140" s="19">
        <f t="shared" ref="X140:X155" si="208">ROUNDUP(W140*1.015,0)</f>
        <v>80785</v>
      </c>
      <c r="Y140" s="19">
        <f t="shared" ref="Y140:Z155" si="209">ROUNDUP(X140*1.0275,0)</f>
        <v>83007</v>
      </c>
      <c r="Z140" s="19">
        <f t="shared" si="209"/>
        <v>85290</v>
      </c>
      <c r="AA140" s="19">
        <f>Z140</f>
        <v>85290</v>
      </c>
      <c r="AB140" s="33">
        <f>ROUNDUP(AA140*1.05,0)</f>
        <v>89555</v>
      </c>
      <c r="AC140" s="45">
        <v>75269</v>
      </c>
      <c r="AD140" s="14">
        <f t="shared" ref="AD140:AD154" si="210">ROUNDUP(AC140*1.01,0)</f>
        <v>76022</v>
      </c>
      <c r="AE140" s="12">
        <f t="shared" ref="AE140:AE150" si="211">ROUNDUP(AD140*1.01,0)</f>
        <v>76783</v>
      </c>
      <c r="AF140" s="29">
        <f>ROUNDUP(AE140*1.01,0)</f>
        <v>77551</v>
      </c>
      <c r="AG140" s="19">
        <f t="shared" ref="AG140:AG155" si="212">ROUNDUP(AF140*1.015,0)</f>
        <v>78715</v>
      </c>
      <c r="AH140" s="19">
        <f t="shared" ref="AH140:AI155" si="213">ROUNDUP(AG140*1.0275,0)</f>
        <v>80880</v>
      </c>
      <c r="AI140" s="19">
        <f t="shared" si="213"/>
        <v>83105</v>
      </c>
      <c r="AJ140" s="94">
        <f>AI140</f>
        <v>83105</v>
      </c>
      <c r="AK140" s="75">
        <f>ROUNDUP(AJ140*1.05,0)</f>
        <v>87261</v>
      </c>
    </row>
    <row r="141" spans="1:37" s="69" customFormat="1" x14ac:dyDescent="0.25">
      <c r="A141" s="7">
        <v>29</v>
      </c>
      <c r="B141" s="102">
        <v>76053</v>
      </c>
      <c r="C141" s="14">
        <f t="shared" si="201"/>
        <v>76814</v>
      </c>
      <c r="D141" s="14">
        <f t="shared" si="201"/>
        <v>77583</v>
      </c>
      <c r="E141" s="21">
        <f t="shared" ref="E141:E155" si="214">ROUNDUP(D141*1.01,0)</f>
        <v>78359</v>
      </c>
      <c r="F141" s="19">
        <f t="shared" si="202"/>
        <v>79535</v>
      </c>
      <c r="G141" s="19">
        <f t="shared" si="203"/>
        <v>81723</v>
      </c>
      <c r="H141" s="19">
        <f t="shared" si="203"/>
        <v>83971</v>
      </c>
      <c r="I141" s="19">
        <f t="shared" ref="I141:I155" si="215">H141</f>
        <v>83971</v>
      </c>
      <c r="J141" s="33">
        <f t="shared" ref="J141:J155" si="216">ROUNDUP(I141*1.05,0)</f>
        <v>88170</v>
      </c>
      <c r="K141" s="102">
        <v>83282</v>
      </c>
      <c r="L141" s="14">
        <f t="shared" si="204"/>
        <v>84115</v>
      </c>
      <c r="M141" s="14">
        <f t="shared" si="204"/>
        <v>84957</v>
      </c>
      <c r="N141" s="21">
        <f t="shared" ref="N141:N155" si="217">ROUNDUP(M141*1.01,0)</f>
        <v>85807</v>
      </c>
      <c r="O141" s="19">
        <f t="shared" si="205"/>
        <v>87095</v>
      </c>
      <c r="P141" s="19">
        <f t="shared" si="206"/>
        <v>89491</v>
      </c>
      <c r="Q141" s="19">
        <f t="shared" si="206"/>
        <v>91953</v>
      </c>
      <c r="R141" s="19">
        <f t="shared" ref="R141:R155" si="218">Q141</f>
        <v>91953</v>
      </c>
      <c r="S141" s="33">
        <f t="shared" ref="S141:S155" si="219">ROUNDUP(R141*1.05,0)</f>
        <v>96551</v>
      </c>
      <c r="T141" s="102">
        <v>79084</v>
      </c>
      <c r="U141" s="14">
        <f t="shared" si="207"/>
        <v>79875</v>
      </c>
      <c r="V141" s="14">
        <f t="shared" si="207"/>
        <v>80674</v>
      </c>
      <c r="W141" s="21">
        <f t="shared" ref="W141:W155" si="220">ROUNDUP(V141*1.01,0)</f>
        <v>81481</v>
      </c>
      <c r="X141" s="19">
        <f t="shared" si="208"/>
        <v>82704</v>
      </c>
      <c r="Y141" s="19">
        <f t="shared" si="209"/>
        <v>84979</v>
      </c>
      <c r="Z141" s="19">
        <f t="shared" si="209"/>
        <v>87316</v>
      </c>
      <c r="AA141" s="19">
        <f t="shared" ref="AA141:AA155" si="221">Z141</f>
        <v>87316</v>
      </c>
      <c r="AB141" s="33">
        <f t="shared" ref="AB141:AB155" si="222">ROUNDUP(AA141*1.05,0)</f>
        <v>91682</v>
      </c>
      <c r="AC141" s="45">
        <v>77112</v>
      </c>
      <c r="AD141" s="14">
        <f t="shared" si="210"/>
        <v>77884</v>
      </c>
      <c r="AE141" s="12">
        <f t="shared" si="211"/>
        <v>78663</v>
      </c>
      <c r="AF141" s="29">
        <f t="shared" ref="AF141:AF155" si="223">ROUNDUP(AE141*1.01,0)</f>
        <v>79450</v>
      </c>
      <c r="AG141" s="19">
        <f t="shared" si="212"/>
        <v>80642</v>
      </c>
      <c r="AH141" s="19">
        <f t="shared" si="213"/>
        <v>82860</v>
      </c>
      <c r="AI141" s="19">
        <f t="shared" si="213"/>
        <v>85139</v>
      </c>
      <c r="AJ141" s="94">
        <f t="shared" ref="AJ141:AJ155" si="224">AI141</f>
        <v>85139</v>
      </c>
      <c r="AK141" s="75">
        <f t="shared" ref="AK141:AK155" si="225">ROUNDUP(AJ141*1.05,0)</f>
        <v>89396</v>
      </c>
    </row>
    <row r="142" spans="1:37" s="69" customFormat="1" x14ac:dyDescent="0.25">
      <c r="A142" s="7">
        <v>30</v>
      </c>
      <c r="B142" s="102">
        <v>77946</v>
      </c>
      <c r="C142" s="14">
        <f t="shared" si="201"/>
        <v>78726</v>
      </c>
      <c r="D142" s="14">
        <f t="shared" si="201"/>
        <v>79514</v>
      </c>
      <c r="E142" s="21">
        <f t="shared" si="214"/>
        <v>80310</v>
      </c>
      <c r="F142" s="19">
        <f t="shared" si="202"/>
        <v>81515</v>
      </c>
      <c r="G142" s="19">
        <f t="shared" si="203"/>
        <v>83757</v>
      </c>
      <c r="H142" s="19">
        <f t="shared" si="203"/>
        <v>86061</v>
      </c>
      <c r="I142" s="19">
        <f t="shared" si="215"/>
        <v>86061</v>
      </c>
      <c r="J142" s="33">
        <f t="shared" si="216"/>
        <v>90365</v>
      </c>
      <c r="K142" s="102">
        <v>85173</v>
      </c>
      <c r="L142" s="14">
        <f t="shared" si="204"/>
        <v>86025</v>
      </c>
      <c r="M142" s="14">
        <f t="shared" si="204"/>
        <v>86886</v>
      </c>
      <c r="N142" s="21">
        <f t="shared" si="217"/>
        <v>87755</v>
      </c>
      <c r="O142" s="19">
        <f t="shared" si="205"/>
        <v>89072</v>
      </c>
      <c r="P142" s="19">
        <f t="shared" si="206"/>
        <v>91522</v>
      </c>
      <c r="Q142" s="19">
        <f t="shared" si="206"/>
        <v>94039</v>
      </c>
      <c r="R142" s="19">
        <f t="shared" si="218"/>
        <v>94039</v>
      </c>
      <c r="S142" s="33">
        <f t="shared" si="219"/>
        <v>98741</v>
      </c>
      <c r="T142" s="102">
        <v>80977</v>
      </c>
      <c r="U142" s="14">
        <f t="shared" si="207"/>
        <v>81787</v>
      </c>
      <c r="V142" s="14">
        <f t="shared" si="207"/>
        <v>82605</v>
      </c>
      <c r="W142" s="21">
        <f t="shared" si="220"/>
        <v>83432</v>
      </c>
      <c r="X142" s="19">
        <f t="shared" si="208"/>
        <v>84684</v>
      </c>
      <c r="Y142" s="19">
        <f t="shared" si="209"/>
        <v>87013</v>
      </c>
      <c r="Z142" s="19">
        <f t="shared" si="209"/>
        <v>89406</v>
      </c>
      <c r="AA142" s="19">
        <f t="shared" si="221"/>
        <v>89406</v>
      </c>
      <c r="AB142" s="33">
        <f t="shared" si="222"/>
        <v>93877</v>
      </c>
      <c r="AC142" s="45">
        <v>78999</v>
      </c>
      <c r="AD142" s="14">
        <f t="shared" si="210"/>
        <v>79789</v>
      </c>
      <c r="AE142" s="12">
        <f t="shared" si="211"/>
        <v>80587</v>
      </c>
      <c r="AF142" s="29">
        <f t="shared" si="223"/>
        <v>81393</v>
      </c>
      <c r="AG142" s="19">
        <f t="shared" si="212"/>
        <v>82614</v>
      </c>
      <c r="AH142" s="19">
        <f t="shared" si="213"/>
        <v>84886</v>
      </c>
      <c r="AI142" s="19">
        <f t="shared" si="213"/>
        <v>87221</v>
      </c>
      <c r="AJ142" s="94">
        <f t="shared" si="224"/>
        <v>87221</v>
      </c>
      <c r="AK142" s="75">
        <f t="shared" si="225"/>
        <v>91583</v>
      </c>
    </row>
    <row r="143" spans="1:37" s="69" customFormat="1" x14ac:dyDescent="0.25">
      <c r="A143" s="7">
        <v>31</v>
      </c>
      <c r="B143" s="102">
        <v>79872</v>
      </c>
      <c r="C143" s="12">
        <f t="shared" si="201"/>
        <v>80671</v>
      </c>
      <c r="D143" s="12">
        <f t="shared" si="201"/>
        <v>81478</v>
      </c>
      <c r="E143" s="21">
        <f t="shared" si="214"/>
        <v>82293</v>
      </c>
      <c r="F143" s="19">
        <f t="shared" si="202"/>
        <v>83528</v>
      </c>
      <c r="G143" s="19">
        <f t="shared" si="203"/>
        <v>85826</v>
      </c>
      <c r="H143" s="19">
        <f t="shared" si="203"/>
        <v>88187</v>
      </c>
      <c r="I143" s="19">
        <f t="shared" si="215"/>
        <v>88187</v>
      </c>
      <c r="J143" s="33">
        <f t="shared" si="216"/>
        <v>92597</v>
      </c>
      <c r="K143" s="102">
        <v>87101</v>
      </c>
      <c r="L143" s="12">
        <f t="shared" si="204"/>
        <v>87973</v>
      </c>
      <c r="M143" s="12">
        <f t="shared" si="204"/>
        <v>88853</v>
      </c>
      <c r="N143" s="21">
        <f t="shared" si="217"/>
        <v>89742</v>
      </c>
      <c r="O143" s="19">
        <f t="shared" si="205"/>
        <v>91089</v>
      </c>
      <c r="P143" s="19">
        <f t="shared" si="206"/>
        <v>93594</v>
      </c>
      <c r="Q143" s="19">
        <f t="shared" si="206"/>
        <v>96168</v>
      </c>
      <c r="R143" s="19">
        <f t="shared" si="218"/>
        <v>96168</v>
      </c>
      <c r="S143" s="33">
        <f t="shared" si="219"/>
        <v>100977</v>
      </c>
      <c r="T143" s="102">
        <v>82908</v>
      </c>
      <c r="U143" s="12">
        <f t="shared" si="207"/>
        <v>83738</v>
      </c>
      <c r="V143" s="12">
        <f t="shared" si="207"/>
        <v>84576</v>
      </c>
      <c r="W143" s="21">
        <f t="shared" si="220"/>
        <v>85422</v>
      </c>
      <c r="X143" s="19">
        <f t="shared" si="208"/>
        <v>86704</v>
      </c>
      <c r="Y143" s="19">
        <f t="shared" si="209"/>
        <v>89089</v>
      </c>
      <c r="Z143" s="19">
        <f t="shared" si="209"/>
        <v>91539</v>
      </c>
      <c r="AA143" s="19">
        <f t="shared" si="221"/>
        <v>91539</v>
      </c>
      <c r="AB143" s="33">
        <f t="shared" si="222"/>
        <v>96116</v>
      </c>
      <c r="AC143" s="45">
        <v>80932</v>
      </c>
      <c r="AD143" s="12">
        <f t="shared" si="210"/>
        <v>81742</v>
      </c>
      <c r="AE143" s="12">
        <f t="shared" si="211"/>
        <v>82560</v>
      </c>
      <c r="AF143" s="29">
        <f t="shared" si="223"/>
        <v>83386</v>
      </c>
      <c r="AG143" s="19">
        <f t="shared" si="212"/>
        <v>84637</v>
      </c>
      <c r="AH143" s="19">
        <f t="shared" si="213"/>
        <v>86965</v>
      </c>
      <c r="AI143" s="19">
        <f t="shared" si="213"/>
        <v>89357</v>
      </c>
      <c r="AJ143" s="94">
        <f t="shared" si="224"/>
        <v>89357</v>
      </c>
      <c r="AK143" s="75">
        <f t="shared" si="225"/>
        <v>93825</v>
      </c>
    </row>
    <row r="144" spans="1:37" s="69" customFormat="1" x14ac:dyDescent="0.25">
      <c r="A144" s="7">
        <v>32</v>
      </c>
      <c r="B144" s="102">
        <v>81857</v>
      </c>
      <c r="C144" s="12">
        <f t="shared" si="201"/>
        <v>82676</v>
      </c>
      <c r="D144" s="12">
        <f t="shared" si="201"/>
        <v>83503</v>
      </c>
      <c r="E144" s="21">
        <f t="shared" si="214"/>
        <v>84339</v>
      </c>
      <c r="F144" s="19">
        <f t="shared" si="202"/>
        <v>85605</v>
      </c>
      <c r="G144" s="19">
        <f t="shared" si="203"/>
        <v>87960</v>
      </c>
      <c r="H144" s="19">
        <f t="shared" si="203"/>
        <v>90379</v>
      </c>
      <c r="I144" s="19">
        <f t="shared" si="215"/>
        <v>90379</v>
      </c>
      <c r="J144" s="33">
        <f t="shared" si="216"/>
        <v>94898</v>
      </c>
      <c r="K144" s="102">
        <v>89083</v>
      </c>
      <c r="L144" s="12">
        <f t="shared" si="204"/>
        <v>89974</v>
      </c>
      <c r="M144" s="12">
        <f t="shared" si="204"/>
        <v>90874</v>
      </c>
      <c r="N144" s="21">
        <f t="shared" si="217"/>
        <v>91783</v>
      </c>
      <c r="O144" s="19">
        <f t="shared" si="205"/>
        <v>93160</v>
      </c>
      <c r="P144" s="19">
        <f t="shared" si="206"/>
        <v>95722</v>
      </c>
      <c r="Q144" s="19">
        <f t="shared" si="206"/>
        <v>98355</v>
      </c>
      <c r="R144" s="19">
        <f t="shared" si="218"/>
        <v>98355</v>
      </c>
      <c r="S144" s="33">
        <f t="shared" si="219"/>
        <v>103273</v>
      </c>
      <c r="T144" s="102">
        <v>84888</v>
      </c>
      <c r="U144" s="12">
        <f t="shared" si="207"/>
        <v>85737</v>
      </c>
      <c r="V144" s="12">
        <f t="shared" si="207"/>
        <v>86595</v>
      </c>
      <c r="W144" s="21">
        <f t="shared" si="220"/>
        <v>87461</v>
      </c>
      <c r="X144" s="19">
        <f t="shared" si="208"/>
        <v>88773</v>
      </c>
      <c r="Y144" s="19">
        <f t="shared" si="209"/>
        <v>91215</v>
      </c>
      <c r="Z144" s="19">
        <f t="shared" si="209"/>
        <v>93724</v>
      </c>
      <c r="AA144" s="19">
        <f t="shared" si="221"/>
        <v>93724</v>
      </c>
      <c r="AB144" s="33">
        <f t="shared" si="222"/>
        <v>98411</v>
      </c>
      <c r="AC144" s="45">
        <v>82917</v>
      </c>
      <c r="AD144" s="12">
        <f t="shared" si="210"/>
        <v>83747</v>
      </c>
      <c r="AE144" s="12">
        <f t="shared" si="211"/>
        <v>84585</v>
      </c>
      <c r="AF144" s="29">
        <f t="shared" si="223"/>
        <v>85431</v>
      </c>
      <c r="AG144" s="19">
        <f t="shared" si="212"/>
        <v>86713</v>
      </c>
      <c r="AH144" s="19">
        <f t="shared" si="213"/>
        <v>89098</v>
      </c>
      <c r="AI144" s="19">
        <f t="shared" si="213"/>
        <v>91549</v>
      </c>
      <c r="AJ144" s="94">
        <f t="shared" si="224"/>
        <v>91549</v>
      </c>
      <c r="AK144" s="75">
        <f t="shared" si="225"/>
        <v>96127</v>
      </c>
    </row>
    <row r="145" spans="1:37" s="69" customFormat="1" x14ac:dyDescent="0.25">
      <c r="A145" s="7">
        <v>33</v>
      </c>
      <c r="B145" s="102">
        <v>83892</v>
      </c>
      <c r="C145" s="12">
        <f t="shared" si="201"/>
        <v>84731</v>
      </c>
      <c r="D145" s="12">
        <f t="shared" si="201"/>
        <v>85579</v>
      </c>
      <c r="E145" s="21">
        <f t="shared" si="214"/>
        <v>86435</v>
      </c>
      <c r="F145" s="19">
        <f t="shared" si="202"/>
        <v>87732</v>
      </c>
      <c r="G145" s="19">
        <f t="shared" si="203"/>
        <v>90145</v>
      </c>
      <c r="H145" s="19">
        <f t="shared" si="203"/>
        <v>92624</v>
      </c>
      <c r="I145" s="19">
        <f t="shared" si="215"/>
        <v>92624</v>
      </c>
      <c r="J145" s="33">
        <f t="shared" si="216"/>
        <v>97256</v>
      </c>
      <c r="K145" s="102">
        <v>91118</v>
      </c>
      <c r="L145" s="12">
        <f t="shared" si="204"/>
        <v>92030</v>
      </c>
      <c r="M145" s="12">
        <f t="shared" si="204"/>
        <v>92951</v>
      </c>
      <c r="N145" s="21">
        <f t="shared" si="217"/>
        <v>93881</v>
      </c>
      <c r="O145" s="19">
        <f t="shared" si="205"/>
        <v>95290</v>
      </c>
      <c r="P145" s="19">
        <f t="shared" si="206"/>
        <v>97911</v>
      </c>
      <c r="Q145" s="19">
        <f t="shared" si="206"/>
        <v>100604</v>
      </c>
      <c r="R145" s="19">
        <f t="shared" si="218"/>
        <v>100604</v>
      </c>
      <c r="S145" s="33">
        <f t="shared" si="219"/>
        <v>105635</v>
      </c>
      <c r="T145" s="102">
        <v>86927</v>
      </c>
      <c r="U145" s="12">
        <f t="shared" si="207"/>
        <v>87797</v>
      </c>
      <c r="V145" s="12">
        <f t="shared" si="207"/>
        <v>88675</v>
      </c>
      <c r="W145" s="21">
        <f t="shared" si="220"/>
        <v>89562</v>
      </c>
      <c r="X145" s="19">
        <f t="shared" si="208"/>
        <v>90906</v>
      </c>
      <c r="Y145" s="19">
        <f t="shared" si="209"/>
        <v>93406</v>
      </c>
      <c r="Z145" s="19">
        <f t="shared" si="209"/>
        <v>95975</v>
      </c>
      <c r="AA145" s="19">
        <f t="shared" si="221"/>
        <v>95975</v>
      </c>
      <c r="AB145" s="33">
        <f t="shared" si="222"/>
        <v>100774</v>
      </c>
      <c r="AC145" s="45">
        <v>84951</v>
      </c>
      <c r="AD145" s="12">
        <f t="shared" si="210"/>
        <v>85801</v>
      </c>
      <c r="AE145" s="12">
        <f t="shared" si="211"/>
        <v>86660</v>
      </c>
      <c r="AF145" s="29">
        <f t="shared" si="223"/>
        <v>87527</v>
      </c>
      <c r="AG145" s="19">
        <f t="shared" si="212"/>
        <v>88840</v>
      </c>
      <c r="AH145" s="19">
        <f t="shared" si="213"/>
        <v>91284</v>
      </c>
      <c r="AI145" s="19">
        <f t="shared" si="213"/>
        <v>93795</v>
      </c>
      <c r="AJ145" s="94">
        <f t="shared" si="224"/>
        <v>93795</v>
      </c>
      <c r="AK145" s="75">
        <f t="shared" si="225"/>
        <v>98485</v>
      </c>
    </row>
    <row r="146" spans="1:37" s="69" customFormat="1" x14ac:dyDescent="0.25">
      <c r="A146" s="7">
        <v>34</v>
      </c>
      <c r="B146" s="102">
        <v>85965</v>
      </c>
      <c r="C146" s="12">
        <f t="shared" si="201"/>
        <v>86825</v>
      </c>
      <c r="D146" s="12">
        <f t="shared" si="201"/>
        <v>87694</v>
      </c>
      <c r="E146" s="21">
        <f t="shared" si="214"/>
        <v>88571</v>
      </c>
      <c r="F146" s="19">
        <f t="shared" si="202"/>
        <v>89900</v>
      </c>
      <c r="G146" s="19">
        <f t="shared" si="203"/>
        <v>92373</v>
      </c>
      <c r="H146" s="19">
        <f t="shared" si="203"/>
        <v>94914</v>
      </c>
      <c r="I146" s="19">
        <f t="shared" si="215"/>
        <v>94914</v>
      </c>
      <c r="J146" s="33">
        <f t="shared" si="216"/>
        <v>99660</v>
      </c>
      <c r="K146" s="102">
        <v>93193</v>
      </c>
      <c r="L146" s="12">
        <f t="shared" si="204"/>
        <v>94125</v>
      </c>
      <c r="M146" s="12">
        <f t="shared" si="204"/>
        <v>95067</v>
      </c>
      <c r="N146" s="21">
        <f t="shared" si="217"/>
        <v>96018</v>
      </c>
      <c r="O146" s="19">
        <f t="shared" si="205"/>
        <v>97459</v>
      </c>
      <c r="P146" s="19">
        <f t="shared" si="206"/>
        <v>100140</v>
      </c>
      <c r="Q146" s="19">
        <f t="shared" si="206"/>
        <v>102894</v>
      </c>
      <c r="R146" s="19">
        <f t="shared" si="218"/>
        <v>102894</v>
      </c>
      <c r="S146" s="33">
        <f t="shared" si="219"/>
        <v>108039</v>
      </c>
      <c r="T146" s="102">
        <v>89000</v>
      </c>
      <c r="U146" s="12">
        <f t="shared" si="207"/>
        <v>89890</v>
      </c>
      <c r="V146" s="12">
        <f t="shared" si="207"/>
        <v>90789</v>
      </c>
      <c r="W146" s="21">
        <f t="shared" si="220"/>
        <v>91697</v>
      </c>
      <c r="X146" s="19">
        <f t="shared" si="208"/>
        <v>93073</v>
      </c>
      <c r="Y146" s="19">
        <f t="shared" si="209"/>
        <v>95633</v>
      </c>
      <c r="Z146" s="19">
        <f t="shared" si="209"/>
        <v>98263</v>
      </c>
      <c r="AA146" s="19">
        <f t="shared" si="221"/>
        <v>98263</v>
      </c>
      <c r="AB146" s="33">
        <f t="shared" si="222"/>
        <v>103177</v>
      </c>
      <c r="AC146" s="45">
        <v>87025</v>
      </c>
      <c r="AD146" s="12">
        <f t="shared" si="210"/>
        <v>87896</v>
      </c>
      <c r="AE146" s="12">
        <f t="shared" si="211"/>
        <v>88775</v>
      </c>
      <c r="AF146" s="29">
        <f t="shared" si="223"/>
        <v>89663</v>
      </c>
      <c r="AG146" s="19">
        <f t="shared" si="212"/>
        <v>91008</v>
      </c>
      <c r="AH146" s="19">
        <f t="shared" si="213"/>
        <v>93511</v>
      </c>
      <c r="AI146" s="19">
        <f t="shared" si="213"/>
        <v>96083</v>
      </c>
      <c r="AJ146" s="94">
        <f t="shared" si="224"/>
        <v>96083</v>
      </c>
      <c r="AK146" s="75">
        <f t="shared" si="225"/>
        <v>100888</v>
      </c>
    </row>
    <row r="147" spans="1:37" s="69" customFormat="1" x14ac:dyDescent="0.25">
      <c r="A147" s="7">
        <v>35</v>
      </c>
      <c r="B147" s="102">
        <v>88102</v>
      </c>
      <c r="C147" s="12">
        <f t="shared" si="201"/>
        <v>88984</v>
      </c>
      <c r="D147" s="12">
        <f t="shared" si="201"/>
        <v>89874</v>
      </c>
      <c r="E147" s="21">
        <f t="shared" si="214"/>
        <v>90773</v>
      </c>
      <c r="F147" s="19">
        <f t="shared" si="202"/>
        <v>92135</v>
      </c>
      <c r="G147" s="19">
        <f t="shared" si="203"/>
        <v>94669</v>
      </c>
      <c r="H147" s="19">
        <f t="shared" si="203"/>
        <v>97273</v>
      </c>
      <c r="I147" s="19">
        <f t="shared" si="215"/>
        <v>97273</v>
      </c>
      <c r="J147" s="33">
        <f t="shared" si="216"/>
        <v>102137</v>
      </c>
      <c r="K147" s="102">
        <v>95330</v>
      </c>
      <c r="L147" s="12">
        <f t="shared" si="204"/>
        <v>96284</v>
      </c>
      <c r="M147" s="12">
        <f t="shared" si="204"/>
        <v>97247</v>
      </c>
      <c r="N147" s="21">
        <f t="shared" si="217"/>
        <v>98220</v>
      </c>
      <c r="O147" s="19">
        <f t="shared" si="205"/>
        <v>99694</v>
      </c>
      <c r="P147" s="19">
        <f t="shared" si="206"/>
        <v>102436</v>
      </c>
      <c r="Q147" s="19">
        <f t="shared" si="206"/>
        <v>105253</v>
      </c>
      <c r="R147" s="19">
        <f t="shared" si="218"/>
        <v>105253</v>
      </c>
      <c r="S147" s="33">
        <f t="shared" si="219"/>
        <v>110516</v>
      </c>
      <c r="T147" s="102">
        <v>91134</v>
      </c>
      <c r="U147" s="12">
        <f t="shared" si="207"/>
        <v>92046</v>
      </c>
      <c r="V147" s="12">
        <f t="shared" si="207"/>
        <v>92967</v>
      </c>
      <c r="W147" s="21">
        <f t="shared" si="220"/>
        <v>93897</v>
      </c>
      <c r="X147" s="19">
        <f t="shared" si="208"/>
        <v>95306</v>
      </c>
      <c r="Y147" s="19">
        <f t="shared" si="209"/>
        <v>97927</v>
      </c>
      <c r="Z147" s="19">
        <f t="shared" si="209"/>
        <v>100620</v>
      </c>
      <c r="AA147" s="19">
        <f t="shared" si="221"/>
        <v>100620</v>
      </c>
      <c r="AB147" s="33">
        <f t="shared" si="222"/>
        <v>105651</v>
      </c>
      <c r="AC147" s="45">
        <v>89162</v>
      </c>
      <c r="AD147" s="12">
        <f t="shared" si="210"/>
        <v>90054</v>
      </c>
      <c r="AE147" s="12">
        <f t="shared" si="211"/>
        <v>90955</v>
      </c>
      <c r="AF147" s="29">
        <f t="shared" si="223"/>
        <v>91865</v>
      </c>
      <c r="AG147" s="19">
        <f t="shared" si="212"/>
        <v>93243</v>
      </c>
      <c r="AH147" s="19">
        <f t="shared" si="213"/>
        <v>95808</v>
      </c>
      <c r="AI147" s="19">
        <f t="shared" si="213"/>
        <v>98443</v>
      </c>
      <c r="AJ147" s="94">
        <f t="shared" si="224"/>
        <v>98443</v>
      </c>
      <c r="AK147" s="75">
        <f t="shared" si="225"/>
        <v>103366</v>
      </c>
    </row>
    <row r="148" spans="1:37" s="69" customFormat="1" x14ac:dyDescent="0.25">
      <c r="A148" s="7">
        <v>36</v>
      </c>
      <c r="B148" s="102">
        <v>90284</v>
      </c>
      <c r="C148" s="12">
        <f t="shared" si="201"/>
        <v>91187</v>
      </c>
      <c r="D148" s="12">
        <f t="shared" si="201"/>
        <v>92099</v>
      </c>
      <c r="E148" s="21">
        <f t="shared" si="214"/>
        <v>93020</v>
      </c>
      <c r="F148" s="19">
        <f t="shared" si="202"/>
        <v>94416</v>
      </c>
      <c r="G148" s="19">
        <f t="shared" si="203"/>
        <v>97013</v>
      </c>
      <c r="H148" s="19">
        <f t="shared" si="203"/>
        <v>99681</v>
      </c>
      <c r="I148" s="19">
        <f t="shared" si="215"/>
        <v>99681</v>
      </c>
      <c r="J148" s="33">
        <f t="shared" si="216"/>
        <v>104666</v>
      </c>
      <c r="K148" s="102">
        <v>97508</v>
      </c>
      <c r="L148" s="12">
        <f t="shared" si="204"/>
        <v>98484</v>
      </c>
      <c r="M148" s="12">
        <f t="shared" si="204"/>
        <v>99469</v>
      </c>
      <c r="N148" s="21">
        <f t="shared" si="217"/>
        <v>100464</v>
      </c>
      <c r="O148" s="19">
        <f t="shared" si="205"/>
        <v>101971</v>
      </c>
      <c r="P148" s="19">
        <f t="shared" si="206"/>
        <v>104776</v>
      </c>
      <c r="Q148" s="19">
        <f t="shared" si="206"/>
        <v>107658</v>
      </c>
      <c r="R148" s="19">
        <f t="shared" si="218"/>
        <v>107658</v>
      </c>
      <c r="S148" s="33">
        <f t="shared" si="219"/>
        <v>113041</v>
      </c>
      <c r="T148" s="102">
        <v>93312</v>
      </c>
      <c r="U148" s="12">
        <f t="shared" si="207"/>
        <v>94246</v>
      </c>
      <c r="V148" s="12">
        <f t="shared" si="207"/>
        <v>95189</v>
      </c>
      <c r="W148" s="21">
        <f t="shared" si="220"/>
        <v>96141</v>
      </c>
      <c r="X148" s="19">
        <f t="shared" si="208"/>
        <v>97584</v>
      </c>
      <c r="Y148" s="19">
        <f t="shared" si="209"/>
        <v>100268</v>
      </c>
      <c r="Z148" s="19">
        <f t="shared" si="209"/>
        <v>103026</v>
      </c>
      <c r="AA148" s="19">
        <f t="shared" si="221"/>
        <v>103026</v>
      </c>
      <c r="AB148" s="33">
        <f t="shared" si="222"/>
        <v>108178</v>
      </c>
      <c r="AC148" s="45">
        <v>91340</v>
      </c>
      <c r="AD148" s="12">
        <f t="shared" si="210"/>
        <v>92254</v>
      </c>
      <c r="AE148" s="12">
        <f t="shared" si="211"/>
        <v>93177</v>
      </c>
      <c r="AF148" s="29">
        <f t="shared" si="223"/>
        <v>94109</v>
      </c>
      <c r="AG148" s="19">
        <f t="shared" si="212"/>
        <v>95521</v>
      </c>
      <c r="AH148" s="19">
        <f t="shared" si="213"/>
        <v>98148</v>
      </c>
      <c r="AI148" s="19">
        <f t="shared" si="213"/>
        <v>100848</v>
      </c>
      <c r="AJ148" s="94">
        <f t="shared" si="224"/>
        <v>100848</v>
      </c>
      <c r="AK148" s="75">
        <f t="shared" si="225"/>
        <v>105891</v>
      </c>
    </row>
    <row r="149" spans="1:37" s="69" customFormat="1" x14ac:dyDescent="0.25">
      <c r="A149" s="7">
        <v>37</v>
      </c>
      <c r="B149" s="102">
        <v>92528</v>
      </c>
      <c r="C149" s="12">
        <f t="shared" si="201"/>
        <v>93454</v>
      </c>
      <c r="D149" s="12">
        <f t="shared" si="201"/>
        <v>94389</v>
      </c>
      <c r="E149" s="21">
        <f t="shared" si="214"/>
        <v>95333</v>
      </c>
      <c r="F149" s="19">
        <f t="shared" si="202"/>
        <v>96763</v>
      </c>
      <c r="G149" s="19">
        <f t="shared" si="203"/>
        <v>99424</v>
      </c>
      <c r="H149" s="19">
        <f t="shared" si="203"/>
        <v>102159</v>
      </c>
      <c r="I149" s="19">
        <f t="shared" si="215"/>
        <v>102159</v>
      </c>
      <c r="J149" s="33">
        <f t="shared" si="216"/>
        <v>107267</v>
      </c>
      <c r="K149" s="102">
        <v>99759</v>
      </c>
      <c r="L149" s="12">
        <f t="shared" si="204"/>
        <v>100757</v>
      </c>
      <c r="M149" s="12">
        <f t="shared" si="204"/>
        <v>101765</v>
      </c>
      <c r="N149" s="21">
        <f t="shared" si="217"/>
        <v>102783</v>
      </c>
      <c r="O149" s="19">
        <f t="shared" si="205"/>
        <v>104325</v>
      </c>
      <c r="P149" s="19">
        <f t="shared" si="206"/>
        <v>107194</v>
      </c>
      <c r="Q149" s="19">
        <f t="shared" si="206"/>
        <v>110142</v>
      </c>
      <c r="R149" s="19">
        <f t="shared" si="218"/>
        <v>110142</v>
      </c>
      <c r="S149" s="33">
        <f t="shared" si="219"/>
        <v>115650</v>
      </c>
      <c r="T149" s="102">
        <v>95562</v>
      </c>
      <c r="U149" s="12">
        <f t="shared" si="207"/>
        <v>96518</v>
      </c>
      <c r="V149" s="12">
        <f t="shared" si="207"/>
        <v>97484</v>
      </c>
      <c r="W149" s="21">
        <f t="shared" si="220"/>
        <v>98459</v>
      </c>
      <c r="X149" s="19">
        <f t="shared" si="208"/>
        <v>99936</v>
      </c>
      <c r="Y149" s="19">
        <f t="shared" si="209"/>
        <v>102685</v>
      </c>
      <c r="Z149" s="19">
        <f t="shared" si="209"/>
        <v>105509</v>
      </c>
      <c r="AA149" s="19">
        <f t="shared" si="221"/>
        <v>105509</v>
      </c>
      <c r="AB149" s="33">
        <f t="shared" si="222"/>
        <v>110785</v>
      </c>
      <c r="AC149" s="45">
        <v>93585</v>
      </c>
      <c r="AD149" s="12">
        <f t="shared" si="210"/>
        <v>94521</v>
      </c>
      <c r="AE149" s="12">
        <f t="shared" si="211"/>
        <v>95467</v>
      </c>
      <c r="AF149" s="29">
        <f t="shared" si="223"/>
        <v>96422</v>
      </c>
      <c r="AG149" s="19">
        <f t="shared" si="212"/>
        <v>97869</v>
      </c>
      <c r="AH149" s="19">
        <f t="shared" si="213"/>
        <v>100561</v>
      </c>
      <c r="AI149" s="19">
        <f t="shared" si="213"/>
        <v>103327</v>
      </c>
      <c r="AJ149" s="94">
        <f t="shared" si="224"/>
        <v>103327</v>
      </c>
      <c r="AK149" s="75">
        <f t="shared" si="225"/>
        <v>108494</v>
      </c>
    </row>
    <row r="150" spans="1:37" s="69" customFormat="1" x14ac:dyDescent="0.25">
      <c r="A150" s="7">
        <v>38</v>
      </c>
      <c r="B150" s="102">
        <v>94817</v>
      </c>
      <c r="C150" s="12">
        <f t="shared" si="201"/>
        <v>95766</v>
      </c>
      <c r="D150" s="12">
        <f t="shared" si="201"/>
        <v>96724</v>
      </c>
      <c r="E150" s="21">
        <f t="shared" si="214"/>
        <v>97692</v>
      </c>
      <c r="F150" s="19">
        <f t="shared" si="202"/>
        <v>99158</v>
      </c>
      <c r="G150" s="19">
        <f t="shared" si="203"/>
        <v>101885</v>
      </c>
      <c r="H150" s="19">
        <f t="shared" si="203"/>
        <v>104687</v>
      </c>
      <c r="I150" s="19">
        <f t="shared" si="215"/>
        <v>104687</v>
      </c>
      <c r="J150" s="33">
        <f t="shared" si="216"/>
        <v>109922</v>
      </c>
      <c r="K150" s="102">
        <v>102042</v>
      </c>
      <c r="L150" s="12">
        <f t="shared" si="204"/>
        <v>103063</v>
      </c>
      <c r="M150" s="12">
        <f t="shared" si="204"/>
        <v>104094</v>
      </c>
      <c r="N150" s="21">
        <f t="shared" si="217"/>
        <v>105135</v>
      </c>
      <c r="O150" s="19">
        <f t="shared" si="205"/>
        <v>106713</v>
      </c>
      <c r="P150" s="19">
        <f t="shared" si="206"/>
        <v>109648</v>
      </c>
      <c r="Q150" s="19">
        <f t="shared" si="206"/>
        <v>112664</v>
      </c>
      <c r="R150" s="19">
        <f t="shared" si="218"/>
        <v>112664</v>
      </c>
      <c r="S150" s="33">
        <f t="shared" si="219"/>
        <v>118298</v>
      </c>
      <c r="T150" s="102">
        <v>97850</v>
      </c>
      <c r="U150" s="12">
        <f t="shared" si="207"/>
        <v>98829</v>
      </c>
      <c r="V150" s="12">
        <f t="shared" si="207"/>
        <v>99818</v>
      </c>
      <c r="W150" s="21">
        <f t="shared" si="220"/>
        <v>100817</v>
      </c>
      <c r="X150" s="19">
        <f t="shared" si="208"/>
        <v>102330</v>
      </c>
      <c r="Y150" s="19">
        <f t="shared" si="209"/>
        <v>105145</v>
      </c>
      <c r="Z150" s="19">
        <f t="shared" si="209"/>
        <v>108037</v>
      </c>
      <c r="AA150" s="19">
        <f t="shared" si="221"/>
        <v>108037</v>
      </c>
      <c r="AB150" s="33">
        <f t="shared" si="222"/>
        <v>113439</v>
      </c>
      <c r="AC150" s="45">
        <v>95874</v>
      </c>
      <c r="AD150" s="12">
        <f t="shared" si="210"/>
        <v>96833</v>
      </c>
      <c r="AE150" s="12">
        <f t="shared" si="211"/>
        <v>97802</v>
      </c>
      <c r="AF150" s="29">
        <f t="shared" si="223"/>
        <v>98781</v>
      </c>
      <c r="AG150" s="19">
        <f t="shared" si="212"/>
        <v>100263</v>
      </c>
      <c r="AH150" s="19">
        <f t="shared" si="213"/>
        <v>103021</v>
      </c>
      <c r="AI150" s="19">
        <f t="shared" si="213"/>
        <v>105855</v>
      </c>
      <c r="AJ150" s="94">
        <f t="shared" si="224"/>
        <v>105855</v>
      </c>
      <c r="AK150" s="75">
        <f t="shared" si="225"/>
        <v>111148</v>
      </c>
    </row>
    <row r="151" spans="1:37" s="69" customFormat="1" x14ac:dyDescent="0.25">
      <c r="A151" s="7">
        <v>39</v>
      </c>
      <c r="B151" s="102">
        <v>97128</v>
      </c>
      <c r="C151" s="12">
        <f t="shared" si="201"/>
        <v>98100</v>
      </c>
      <c r="D151" s="12">
        <f t="shared" si="201"/>
        <v>99081</v>
      </c>
      <c r="E151" s="21">
        <f t="shared" si="214"/>
        <v>100072</v>
      </c>
      <c r="F151" s="19">
        <f t="shared" si="202"/>
        <v>101574</v>
      </c>
      <c r="G151" s="19">
        <f t="shared" si="203"/>
        <v>104368</v>
      </c>
      <c r="H151" s="19">
        <f t="shared" si="203"/>
        <v>107239</v>
      </c>
      <c r="I151" s="19">
        <f t="shared" si="215"/>
        <v>107239</v>
      </c>
      <c r="J151" s="33">
        <f t="shared" si="216"/>
        <v>112601</v>
      </c>
      <c r="K151" s="102">
        <v>104353</v>
      </c>
      <c r="L151" s="12">
        <f t="shared" si="204"/>
        <v>105397</v>
      </c>
      <c r="M151" s="12">
        <f t="shared" si="204"/>
        <v>106451</v>
      </c>
      <c r="N151" s="21">
        <f t="shared" si="217"/>
        <v>107516</v>
      </c>
      <c r="O151" s="19">
        <f t="shared" si="205"/>
        <v>109129</v>
      </c>
      <c r="P151" s="19">
        <f t="shared" si="206"/>
        <v>112131</v>
      </c>
      <c r="Q151" s="19">
        <f t="shared" si="206"/>
        <v>115215</v>
      </c>
      <c r="R151" s="19">
        <f t="shared" si="218"/>
        <v>115215</v>
      </c>
      <c r="S151" s="33">
        <f t="shared" si="219"/>
        <v>120976</v>
      </c>
      <c r="T151" s="102">
        <v>100159</v>
      </c>
      <c r="U151" s="12">
        <f t="shared" si="207"/>
        <v>101161</v>
      </c>
      <c r="V151" s="12">
        <f t="shared" si="207"/>
        <v>102173</v>
      </c>
      <c r="W151" s="21">
        <f t="shared" si="220"/>
        <v>103195</v>
      </c>
      <c r="X151" s="19">
        <f t="shared" si="208"/>
        <v>104743</v>
      </c>
      <c r="Y151" s="19">
        <f t="shared" si="209"/>
        <v>107624</v>
      </c>
      <c r="Z151" s="19">
        <f t="shared" si="209"/>
        <v>110584</v>
      </c>
      <c r="AA151" s="19">
        <f t="shared" si="221"/>
        <v>110584</v>
      </c>
      <c r="AB151" s="33">
        <f t="shared" si="222"/>
        <v>116114</v>
      </c>
      <c r="AC151" s="45">
        <v>98182</v>
      </c>
      <c r="AD151" s="12">
        <f t="shared" si="210"/>
        <v>99164</v>
      </c>
      <c r="AE151" s="12">
        <f>ROUNDUP(AD151*1.01,0)</f>
        <v>100156</v>
      </c>
      <c r="AF151" s="29">
        <f t="shared" si="223"/>
        <v>101158</v>
      </c>
      <c r="AG151" s="19">
        <f t="shared" si="212"/>
        <v>102676</v>
      </c>
      <c r="AH151" s="19">
        <f t="shared" si="213"/>
        <v>105500</v>
      </c>
      <c r="AI151" s="19">
        <f t="shared" si="213"/>
        <v>108402</v>
      </c>
      <c r="AJ151" s="94">
        <f t="shared" si="224"/>
        <v>108402</v>
      </c>
      <c r="AK151" s="75">
        <f t="shared" si="225"/>
        <v>113823</v>
      </c>
    </row>
    <row r="152" spans="1:37" s="69" customFormat="1" x14ac:dyDescent="0.25">
      <c r="A152" s="7">
        <v>40</v>
      </c>
      <c r="B152" s="102">
        <v>99552</v>
      </c>
      <c r="C152" s="12">
        <f t="shared" ref="C152:D154" si="226">ROUNDUP(B152*1.01,0)</f>
        <v>100548</v>
      </c>
      <c r="D152" s="12">
        <f t="shared" si="226"/>
        <v>101554</v>
      </c>
      <c r="E152" s="21">
        <f t="shared" si="214"/>
        <v>102570</v>
      </c>
      <c r="F152" s="19">
        <f t="shared" si="202"/>
        <v>104109</v>
      </c>
      <c r="G152" s="19">
        <f t="shared" si="203"/>
        <v>106972</v>
      </c>
      <c r="H152" s="19">
        <f t="shared" si="203"/>
        <v>109914</v>
      </c>
      <c r="I152" s="19">
        <f t="shared" si="215"/>
        <v>109914</v>
      </c>
      <c r="J152" s="33">
        <f t="shared" si="216"/>
        <v>115410</v>
      </c>
      <c r="K152" s="102">
        <v>106783</v>
      </c>
      <c r="L152" s="12">
        <f t="shared" ref="L152:M155" si="227">ROUNDUP(K152*1.01,0)</f>
        <v>107851</v>
      </c>
      <c r="M152" s="12">
        <f t="shared" si="227"/>
        <v>108930</v>
      </c>
      <c r="N152" s="21">
        <f t="shared" si="217"/>
        <v>110020</v>
      </c>
      <c r="O152" s="19">
        <f t="shared" si="205"/>
        <v>111671</v>
      </c>
      <c r="P152" s="19">
        <f t="shared" si="206"/>
        <v>114742</v>
      </c>
      <c r="Q152" s="19">
        <f t="shared" si="206"/>
        <v>117898</v>
      </c>
      <c r="R152" s="19">
        <f t="shared" si="218"/>
        <v>117898</v>
      </c>
      <c r="S152" s="33">
        <f t="shared" si="219"/>
        <v>123793</v>
      </c>
      <c r="T152" s="102">
        <v>102587</v>
      </c>
      <c r="U152" s="12">
        <f t="shared" ref="U152:V155" si="228">ROUNDUP(T152*1.01,0)</f>
        <v>103613</v>
      </c>
      <c r="V152" s="12">
        <f t="shared" si="228"/>
        <v>104650</v>
      </c>
      <c r="W152" s="21">
        <f t="shared" si="220"/>
        <v>105697</v>
      </c>
      <c r="X152" s="19">
        <f t="shared" si="208"/>
        <v>107283</v>
      </c>
      <c r="Y152" s="19">
        <f t="shared" si="209"/>
        <v>110234</v>
      </c>
      <c r="Z152" s="19">
        <f t="shared" si="209"/>
        <v>113266</v>
      </c>
      <c r="AA152" s="19">
        <f t="shared" si="221"/>
        <v>113266</v>
      </c>
      <c r="AB152" s="33">
        <f t="shared" si="222"/>
        <v>118930</v>
      </c>
      <c r="AC152" s="45">
        <v>100612</v>
      </c>
      <c r="AD152" s="12">
        <f t="shared" si="210"/>
        <v>101619</v>
      </c>
      <c r="AE152" s="12">
        <f>ROUNDUP(AD152*1.01,0)</f>
        <v>102636</v>
      </c>
      <c r="AF152" s="29">
        <f t="shared" si="223"/>
        <v>103663</v>
      </c>
      <c r="AG152" s="19">
        <f t="shared" si="212"/>
        <v>105218</v>
      </c>
      <c r="AH152" s="19">
        <f t="shared" si="213"/>
        <v>108112</v>
      </c>
      <c r="AI152" s="19">
        <f t="shared" si="213"/>
        <v>111086</v>
      </c>
      <c r="AJ152" s="94">
        <f t="shared" si="224"/>
        <v>111086</v>
      </c>
      <c r="AK152" s="75">
        <f t="shared" si="225"/>
        <v>116641</v>
      </c>
    </row>
    <row r="153" spans="1:37" s="69" customFormat="1" x14ac:dyDescent="0.25">
      <c r="A153" s="7">
        <v>41</v>
      </c>
      <c r="B153" s="102">
        <v>102039</v>
      </c>
      <c r="C153" s="12">
        <f t="shared" si="226"/>
        <v>103060</v>
      </c>
      <c r="D153" s="12">
        <f t="shared" si="226"/>
        <v>104091</v>
      </c>
      <c r="E153" s="21">
        <f t="shared" si="214"/>
        <v>105132</v>
      </c>
      <c r="F153" s="19">
        <f t="shared" si="202"/>
        <v>106709</v>
      </c>
      <c r="G153" s="19">
        <f t="shared" si="203"/>
        <v>109644</v>
      </c>
      <c r="H153" s="19">
        <f t="shared" si="203"/>
        <v>112660</v>
      </c>
      <c r="I153" s="19">
        <f t="shared" si="215"/>
        <v>112660</v>
      </c>
      <c r="J153" s="33">
        <f t="shared" si="216"/>
        <v>118293</v>
      </c>
      <c r="K153" s="102">
        <v>109272</v>
      </c>
      <c r="L153" s="12">
        <f t="shared" si="227"/>
        <v>110365</v>
      </c>
      <c r="M153" s="12">
        <f t="shared" si="227"/>
        <v>111469</v>
      </c>
      <c r="N153" s="21">
        <f t="shared" si="217"/>
        <v>112584</v>
      </c>
      <c r="O153" s="19">
        <f t="shared" si="205"/>
        <v>114273</v>
      </c>
      <c r="P153" s="19">
        <f t="shared" si="206"/>
        <v>117416</v>
      </c>
      <c r="Q153" s="19">
        <f t="shared" si="206"/>
        <v>120645</v>
      </c>
      <c r="R153" s="19">
        <f t="shared" si="218"/>
        <v>120645</v>
      </c>
      <c r="S153" s="33">
        <f t="shared" si="219"/>
        <v>126678</v>
      </c>
      <c r="T153" s="102">
        <v>105074</v>
      </c>
      <c r="U153" s="12">
        <f t="shared" si="228"/>
        <v>106125</v>
      </c>
      <c r="V153" s="12">
        <f t="shared" si="228"/>
        <v>107187</v>
      </c>
      <c r="W153" s="21">
        <f t="shared" si="220"/>
        <v>108259</v>
      </c>
      <c r="X153" s="19">
        <f t="shared" si="208"/>
        <v>109883</v>
      </c>
      <c r="Y153" s="19">
        <f t="shared" si="209"/>
        <v>112905</v>
      </c>
      <c r="Z153" s="19">
        <f t="shared" si="209"/>
        <v>116010</v>
      </c>
      <c r="AA153" s="19">
        <f t="shared" si="221"/>
        <v>116010</v>
      </c>
      <c r="AB153" s="33">
        <f t="shared" si="222"/>
        <v>121811</v>
      </c>
      <c r="AC153" s="45">
        <v>103097</v>
      </c>
      <c r="AD153" s="12">
        <f t="shared" si="210"/>
        <v>104128</v>
      </c>
      <c r="AE153" s="12">
        <f>ROUNDUP(AD153*1.01,0)</f>
        <v>105170</v>
      </c>
      <c r="AF153" s="29">
        <f t="shared" si="223"/>
        <v>106222</v>
      </c>
      <c r="AG153" s="19">
        <f t="shared" si="212"/>
        <v>107816</v>
      </c>
      <c r="AH153" s="19">
        <f t="shared" si="213"/>
        <v>110781</v>
      </c>
      <c r="AI153" s="19">
        <f t="shared" si="213"/>
        <v>113828</v>
      </c>
      <c r="AJ153" s="94">
        <f t="shared" si="224"/>
        <v>113828</v>
      </c>
      <c r="AK153" s="75">
        <f t="shared" si="225"/>
        <v>119520</v>
      </c>
    </row>
    <row r="154" spans="1:37" s="69" customFormat="1" x14ac:dyDescent="0.25">
      <c r="A154" s="7">
        <v>42</v>
      </c>
      <c r="B154" s="102">
        <v>104596</v>
      </c>
      <c r="C154" s="12">
        <f t="shared" si="226"/>
        <v>105642</v>
      </c>
      <c r="D154" s="12">
        <f t="shared" si="226"/>
        <v>106699</v>
      </c>
      <c r="E154" s="21">
        <f t="shared" si="214"/>
        <v>107766</v>
      </c>
      <c r="F154" s="19">
        <f t="shared" si="202"/>
        <v>109383</v>
      </c>
      <c r="G154" s="19">
        <f t="shared" si="203"/>
        <v>112392</v>
      </c>
      <c r="H154" s="19">
        <f t="shared" si="203"/>
        <v>115483</v>
      </c>
      <c r="I154" s="19">
        <f t="shared" si="215"/>
        <v>115483</v>
      </c>
      <c r="J154" s="33">
        <f t="shared" si="216"/>
        <v>121258</v>
      </c>
      <c r="K154" s="102">
        <v>111821</v>
      </c>
      <c r="L154" s="12">
        <f t="shared" si="227"/>
        <v>112940</v>
      </c>
      <c r="M154" s="12">
        <f t="shared" si="227"/>
        <v>114070</v>
      </c>
      <c r="N154" s="21">
        <f t="shared" si="217"/>
        <v>115211</v>
      </c>
      <c r="O154" s="19">
        <f t="shared" si="205"/>
        <v>116940</v>
      </c>
      <c r="P154" s="19">
        <f t="shared" si="206"/>
        <v>120156</v>
      </c>
      <c r="Q154" s="19">
        <f t="shared" si="206"/>
        <v>123461</v>
      </c>
      <c r="R154" s="19">
        <f t="shared" si="218"/>
        <v>123461</v>
      </c>
      <c r="S154" s="33">
        <f t="shared" si="219"/>
        <v>129635</v>
      </c>
      <c r="T154" s="102">
        <v>107624</v>
      </c>
      <c r="U154" s="12">
        <f t="shared" si="228"/>
        <v>108701</v>
      </c>
      <c r="V154" s="12">
        <f t="shared" si="228"/>
        <v>109789</v>
      </c>
      <c r="W154" s="21">
        <f t="shared" si="220"/>
        <v>110887</v>
      </c>
      <c r="X154" s="19">
        <f t="shared" si="208"/>
        <v>112551</v>
      </c>
      <c r="Y154" s="19">
        <f t="shared" si="209"/>
        <v>115647</v>
      </c>
      <c r="Z154" s="19">
        <f t="shared" si="209"/>
        <v>118828</v>
      </c>
      <c r="AA154" s="19">
        <f t="shared" si="221"/>
        <v>118828</v>
      </c>
      <c r="AB154" s="33">
        <f t="shared" si="222"/>
        <v>124770</v>
      </c>
      <c r="AC154" s="45">
        <v>105655</v>
      </c>
      <c r="AD154" s="12">
        <f t="shared" si="210"/>
        <v>106712</v>
      </c>
      <c r="AE154" s="12">
        <f>ROUNDUP(AD154*1.01,0)</f>
        <v>107780</v>
      </c>
      <c r="AF154" s="29">
        <f t="shared" si="223"/>
        <v>108858</v>
      </c>
      <c r="AG154" s="19">
        <f t="shared" si="212"/>
        <v>110491</v>
      </c>
      <c r="AH154" s="19">
        <f t="shared" si="213"/>
        <v>113530</v>
      </c>
      <c r="AI154" s="19">
        <f t="shared" si="213"/>
        <v>116653</v>
      </c>
      <c r="AJ154" s="94">
        <f t="shared" si="224"/>
        <v>116653</v>
      </c>
      <c r="AK154" s="75">
        <f t="shared" si="225"/>
        <v>122486</v>
      </c>
    </row>
    <row r="155" spans="1:37" s="69" customFormat="1" ht="12.6" thickBot="1" x14ac:dyDescent="0.3">
      <c r="A155" s="8" t="s">
        <v>27</v>
      </c>
      <c r="B155" s="104">
        <v>107210</v>
      </c>
      <c r="C155" s="13">
        <f>(B155*1)</f>
        <v>107210</v>
      </c>
      <c r="D155" s="13">
        <f>ROUNDUP(C155*1.01,0)</f>
        <v>108283</v>
      </c>
      <c r="E155" s="22">
        <f t="shared" si="214"/>
        <v>109366</v>
      </c>
      <c r="F155" s="20">
        <f t="shared" si="202"/>
        <v>111007</v>
      </c>
      <c r="G155" s="20">
        <f t="shared" si="203"/>
        <v>114060</v>
      </c>
      <c r="H155" s="20">
        <f t="shared" si="203"/>
        <v>117197</v>
      </c>
      <c r="I155" s="20">
        <f t="shared" si="215"/>
        <v>117197</v>
      </c>
      <c r="J155" s="34">
        <f t="shared" si="216"/>
        <v>123057</v>
      </c>
      <c r="K155" s="104">
        <v>114437</v>
      </c>
      <c r="L155" s="13">
        <f>SUM(K155*1)</f>
        <v>114437</v>
      </c>
      <c r="M155" s="16">
        <f t="shared" si="227"/>
        <v>115582</v>
      </c>
      <c r="N155" s="22">
        <f t="shared" si="217"/>
        <v>116738</v>
      </c>
      <c r="O155" s="20">
        <f t="shared" si="205"/>
        <v>118490</v>
      </c>
      <c r="P155" s="20">
        <f t="shared" si="206"/>
        <v>121749</v>
      </c>
      <c r="Q155" s="20">
        <f t="shared" si="206"/>
        <v>125098</v>
      </c>
      <c r="R155" s="20">
        <f t="shared" si="218"/>
        <v>125098</v>
      </c>
      <c r="S155" s="34">
        <f t="shared" si="219"/>
        <v>131353</v>
      </c>
      <c r="T155" s="104">
        <v>110243</v>
      </c>
      <c r="U155" s="13">
        <f>SUM(T155*1)</f>
        <v>110243</v>
      </c>
      <c r="V155" s="16">
        <f t="shared" si="228"/>
        <v>111346</v>
      </c>
      <c r="W155" s="22">
        <f t="shared" si="220"/>
        <v>112460</v>
      </c>
      <c r="X155" s="20">
        <f t="shared" si="208"/>
        <v>114147</v>
      </c>
      <c r="Y155" s="20">
        <f t="shared" si="209"/>
        <v>117287</v>
      </c>
      <c r="Z155" s="20">
        <f t="shared" si="209"/>
        <v>120513</v>
      </c>
      <c r="AA155" s="20">
        <f t="shared" si="221"/>
        <v>120513</v>
      </c>
      <c r="AB155" s="34">
        <f t="shared" si="222"/>
        <v>126539</v>
      </c>
      <c r="AC155" s="15">
        <v>108271</v>
      </c>
      <c r="AD155" s="13">
        <f>SUM(AC155*1)</f>
        <v>108271</v>
      </c>
      <c r="AE155" s="16">
        <f>ROUNDUP(AD155*1.01,0)</f>
        <v>109354</v>
      </c>
      <c r="AF155" s="30">
        <f t="shared" si="223"/>
        <v>110448</v>
      </c>
      <c r="AG155" s="20">
        <f t="shared" si="212"/>
        <v>112105</v>
      </c>
      <c r="AH155" s="20">
        <f t="shared" si="213"/>
        <v>115188</v>
      </c>
      <c r="AI155" s="20">
        <f t="shared" si="213"/>
        <v>118356</v>
      </c>
      <c r="AJ155" s="105">
        <f t="shared" si="224"/>
        <v>118356</v>
      </c>
      <c r="AK155" s="76">
        <f t="shared" si="225"/>
        <v>124274</v>
      </c>
    </row>
    <row r="156" spans="1:37" s="69" customFormat="1" x14ac:dyDescent="0.25">
      <c r="A156" s="85"/>
      <c r="B156" s="28"/>
      <c r="C156" s="28"/>
      <c r="D156" s="28"/>
      <c r="E156" s="43"/>
      <c r="F156" s="23"/>
      <c r="G156" s="23"/>
      <c r="H156" s="43"/>
      <c r="I156" s="43"/>
      <c r="J156" s="23"/>
      <c r="K156" s="28"/>
      <c r="L156" s="28"/>
      <c r="M156" s="28"/>
      <c r="N156" s="43"/>
      <c r="O156" s="23"/>
      <c r="P156" s="23"/>
      <c r="Q156" s="43"/>
      <c r="R156" s="23"/>
      <c r="S156" s="23"/>
      <c r="T156" s="28"/>
      <c r="U156" s="28"/>
      <c r="V156" s="28"/>
      <c r="W156" s="43"/>
      <c r="X156" s="23"/>
      <c r="Y156" s="23"/>
      <c r="Z156" s="43"/>
      <c r="AA156" s="23"/>
      <c r="AB156" s="23"/>
      <c r="AC156" s="28"/>
      <c r="AD156" s="28"/>
      <c r="AE156" s="28"/>
      <c r="AF156" s="43"/>
      <c r="AG156" s="31"/>
      <c r="AH156" s="31"/>
      <c r="AI156" s="87"/>
      <c r="AJ156" s="91"/>
    </row>
    <row r="157" spans="1:37" ht="15" customHeight="1" x14ac:dyDescent="0.25">
      <c r="A157" s="85"/>
      <c r="B157" s="28"/>
      <c r="C157" s="28"/>
      <c r="D157" s="28"/>
      <c r="E157" s="43"/>
      <c r="F157" s="28"/>
      <c r="G157" s="28"/>
      <c r="J157" s="28"/>
      <c r="K157" s="28"/>
      <c r="L157" s="28"/>
      <c r="M157" s="28"/>
      <c r="N157" s="43"/>
      <c r="O157" s="28"/>
      <c r="P157" s="28"/>
      <c r="R157" s="28"/>
      <c r="S157" s="28"/>
      <c r="T157" s="28"/>
      <c r="U157" s="28"/>
      <c r="V157" s="28"/>
      <c r="W157" s="43"/>
      <c r="X157" s="28"/>
      <c r="Y157" s="28"/>
      <c r="AA157" s="28"/>
      <c r="AB157" s="28"/>
      <c r="AC157" s="28"/>
      <c r="AD157" s="28"/>
      <c r="AE157" s="28"/>
      <c r="AF157" s="43"/>
      <c r="AI157" s="87"/>
      <c r="AJ157" s="91"/>
      <c r="AK157" s="69"/>
    </row>
    <row r="158" spans="1:37" ht="15" customHeight="1" x14ac:dyDescent="0.25">
      <c r="A158" s="85"/>
      <c r="B158" s="28"/>
      <c r="C158" s="28"/>
      <c r="D158" s="28"/>
      <c r="E158" s="43"/>
      <c r="F158" s="28"/>
      <c r="G158" s="28"/>
      <c r="J158" s="28"/>
      <c r="K158" s="28"/>
      <c r="L158" s="28"/>
      <c r="M158" s="28"/>
      <c r="N158" s="43"/>
      <c r="O158" s="28"/>
      <c r="P158" s="28"/>
      <c r="R158" s="28"/>
      <c r="S158" s="28"/>
      <c r="T158" s="28"/>
      <c r="U158" s="28"/>
      <c r="V158" s="28"/>
      <c r="W158" s="43"/>
      <c r="X158" s="28"/>
      <c r="Y158" s="28"/>
      <c r="AA158" s="28"/>
      <c r="AB158" s="28"/>
      <c r="AC158" s="28"/>
      <c r="AD158" s="28"/>
      <c r="AE158" s="28"/>
      <c r="AF158" s="43"/>
      <c r="AI158" s="87"/>
      <c r="AJ158" s="91"/>
      <c r="AK158" s="69"/>
    </row>
    <row r="159" spans="1:37" ht="15" customHeight="1" x14ac:dyDescent="0.25">
      <c r="F159" s="28"/>
      <c r="G159" s="28"/>
      <c r="J159" s="28"/>
      <c r="O159" s="28"/>
      <c r="P159" s="28"/>
      <c r="R159" s="28"/>
      <c r="S159" s="28"/>
      <c r="X159" s="28"/>
      <c r="Y159" s="28"/>
      <c r="AA159" s="28"/>
      <c r="AB159" s="28"/>
    </row>
    <row r="160" spans="1:37" ht="15" customHeight="1" x14ac:dyDescent="0.25">
      <c r="F160" s="28"/>
      <c r="G160" s="28"/>
      <c r="J160" s="28"/>
      <c r="O160" s="28"/>
      <c r="P160" s="28"/>
      <c r="R160" s="28"/>
      <c r="S160" s="28"/>
      <c r="X160" s="28"/>
      <c r="Y160" s="28"/>
      <c r="AA160" s="28"/>
      <c r="AB160" s="28"/>
    </row>
  </sheetData>
  <mergeCells count="41">
    <mergeCell ref="B3:AJ6"/>
    <mergeCell ref="B10:J10"/>
    <mergeCell ref="K10:S10"/>
    <mergeCell ref="T10:AB10"/>
    <mergeCell ref="AC10:AK10"/>
    <mergeCell ref="A9:AK9"/>
    <mergeCell ref="A62:AK62"/>
    <mergeCell ref="AC63:AK63"/>
    <mergeCell ref="A44:AK44"/>
    <mergeCell ref="AC45:AK45"/>
    <mergeCell ref="A26:AK26"/>
    <mergeCell ref="AC27:AK27"/>
    <mergeCell ref="B27:J27"/>
    <mergeCell ref="K27:S27"/>
    <mergeCell ref="T27:AB27"/>
    <mergeCell ref="B45:J45"/>
    <mergeCell ref="K45:S45"/>
    <mergeCell ref="T45:AB45"/>
    <mergeCell ref="A98:AK98"/>
    <mergeCell ref="AC99:AK99"/>
    <mergeCell ref="T99:AB99"/>
    <mergeCell ref="T81:AB81"/>
    <mergeCell ref="T63:AB63"/>
    <mergeCell ref="B63:J63"/>
    <mergeCell ref="K63:S63"/>
    <mergeCell ref="K81:S81"/>
    <mergeCell ref="B81:J81"/>
    <mergeCell ref="B99:J99"/>
    <mergeCell ref="K99:S99"/>
    <mergeCell ref="A80:AK80"/>
    <mergeCell ref="AC81:AK81"/>
    <mergeCell ref="K118:S118"/>
    <mergeCell ref="B118:J118"/>
    <mergeCell ref="A117:AK117"/>
    <mergeCell ref="A137:AK137"/>
    <mergeCell ref="AC138:AK138"/>
    <mergeCell ref="T138:AB138"/>
    <mergeCell ref="K138:S138"/>
    <mergeCell ref="B138:J138"/>
    <mergeCell ref="AC118:AK118"/>
    <mergeCell ref="T118:AB118"/>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9"/>
  <sheetViews>
    <sheetView zoomScale="102" zoomScaleNormal="102" workbookViewId="0">
      <selection activeCell="E24" sqref="E24"/>
    </sheetView>
  </sheetViews>
  <sheetFormatPr defaultColWidth="8.59765625" defaultRowHeight="11.4" x14ac:dyDescent="0.2"/>
  <cols>
    <col min="1" max="1" width="3.3984375" style="58" bestFit="1" customWidth="1"/>
    <col min="2" max="2" width="5.296875" style="18" bestFit="1" customWidth="1"/>
    <col min="3" max="5" width="6.296875" style="18" bestFit="1" customWidth="1"/>
    <col min="6" max="7" width="6.296875" style="43" bestFit="1" customWidth="1"/>
    <col min="8" max="8" width="6.296875" style="43" customWidth="1"/>
    <col min="9" max="9" width="6.296875" style="43" bestFit="1" customWidth="1"/>
    <col min="10" max="10" width="6.296875" style="43" customWidth="1"/>
    <col min="11" max="11" width="5.296875" style="18" bestFit="1" customWidth="1"/>
    <col min="12" max="14" width="6.296875" style="18" bestFit="1" customWidth="1"/>
    <col min="15" max="16" width="6.296875" style="43" bestFit="1" customWidth="1"/>
    <col min="17" max="17" width="6.296875" style="43" customWidth="1"/>
    <col min="18" max="18" width="6.296875" style="43" bestFit="1" customWidth="1"/>
    <col min="19" max="19" width="6.296875" style="43" customWidth="1"/>
    <col min="20" max="20" width="5.296875" style="18" bestFit="1" customWidth="1"/>
    <col min="21" max="23" width="6.296875" style="18" bestFit="1" customWidth="1"/>
    <col min="24" max="25" width="6.296875" style="43" bestFit="1" customWidth="1"/>
    <col min="26" max="26" width="6.296875" style="43" customWidth="1"/>
    <col min="27" max="27" width="6.296875" style="43" bestFit="1" customWidth="1"/>
    <col min="28" max="28" width="6.296875" style="43" customWidth="1"/>
    <col min="29" max="29" width="5.296875" style="18" bestFit="1" customWidth="1"/>
    <col min="30" max="31" width="6.296875" style="18" bestFit="1" customWidth="1"/>
    <col min="32" max="32" width="5.296875" style="18" bestFit="1" customWidth="1"/>
    <col min="33" max="34" width="6.296875" style="18" bestFit="1" customWidth="1"/>
    <col min="35" max="35" width="6.296875" style="73" customWidth="1"/>
    <col min="36" max="36" width="6.296875" style="43" bestFit="1" customWidth="1"/>
    <col min="37" max="37" width="6.296875" style="58" customWidth="1"/>
    <col min="38" max="38" width="7.5" style="58" customWidth="1"/>
    <col min="39" max="16384" width="8.59765625" style="58"/>
  </cols>
  <sheetData>
    <row r="1" spans="1:37" ht="12" x14ac:dyDescent="0.25">
      <c r="A1" s="57"/>
      <c r="B1" s="50"/>
    </row>
    <row r="2" spans="1:37" ht="12" thickBot="1" x14ac:dyDescent="0.25"/>
    <row r="3" spans="1:37" s="59" customFormat="1" ht="14.4" customHeight="1" thickBot="1" x14ac:dyDescent="0.3">
      <c r="A3" s="166" t="s">
        <v>38</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8"/>
    </row>
    <row r="4" spans="1:37" s="59" customFormat="1" ht="13.95" customHeight="1" thickBot="1" x14ac:dyDescent="0.3">
      <c r="A4" s="60"/>
      <c r="B4" s="162" t="s">
        <v>39</v>
      </c>
      <c r="C4" s="163"/>
      <c r="D4" s="163"/>
      <c r="E4" s="163"/>
      <c r="F4" s="163"/>
      <c r="G4" s="163"/>
      <c r="H4" s="163"/>
      <c r="I4" s="164"/>
      <c r="J4" s="165"/>
      <c r="K4" s="162" t="s">
        <v>0</v>
      </c>
      <c r="L4" s="163"/>
      <c r="M4" s="163"/>
      <c r="N4" s="163"/>
      <c r="O4" s="163"/>
      <c r="P4" s="163"/>
      <c r="Q4" s="163"/>
      <c r="R4" s="164"/>
      <c r="S4" s="165"/>
      <c r="T4" s="162" t="s">
        <v>1</v>
      </c>
      <c r="U4" s="163"/>
      <c r="V4" s="163"/>
      <c r="W4" s="163"/>
      <c r="X4" s="163"/>
      <c r="Y4" s="163"/>
      <c r="Z4" s="163"/>
      <c r="AA4" s="164"/>
      <c r="AB4" s="165"/>
      <c r="AC4" s="162" t="s">
        <v>18</v>
      </c>
      <c r="AD4" s="163"/>
      <c r="AE4" s="163"/>
      <c r="AF4" s="163"/>
      <c r="AG4" s="163"/>
      <c r="AH4" s="163"/>
      <c r="AI4" s="163"/>
      <c r="AJ4" s="164"/>
      <c r="AK4" s="165"/>
    </row>
    <row r="5" spans="1:37" s="62" customFormat="1" ht="12.6" thickBot="1" x14ac:dyDescent="0.3">
      <c r="A5" s="61"/>
      <c r="B5" s="111">
        <v>2014</v>
      </c>
      <c r="C5" s="97">
        <v>2015</v>
      </c>
      <c r="D5" s="97">
        <v>2016</v>
      </c>
      <c r="E5" s="97">
        <v>2017</v>
      </c>
      <c r="F5" s="97">
        <v>2018</v>
      </c>
      <c r="G5" s="97">
        <v>2019</v>
      </c>
      <c r="H5" s="98">
        <v>2020</v>
      </c>
      <c r="I5" s="98">
        <v>2021</v>
      </c>
      <c r="J5" s="100">
        <v>2022</v>
      </c>
      <c r="K5" s="111">
        <v>2014</v>
      </c>
      <c r="L5" s="97">
        <v>2015</v>
      </c>
      <c r="M5" s="97">
        <v>2016</v>
      </c>
      <c r="N5" s="97">
        <v>2017</v>
      </c>
      <c r="O5" s="97">
        <v>2018</v>
      </c>
      <c r="P5" s="97">
        <v>2019</v>
      </c>
      <c r="Q5" s="98">
        <v>2020</v>
      </c>
      <c r="R5" s="98">
        <v>2021</v>
      </c>
      <c r="S5" s="100">
        <v>2022</v>
      </c>
      <c r="T5" s="111">
        <v>2014</v>
      </c>
      <c r="U5" s="97">
        <v>2015</v>
      </c>
      <c r="V5" s="97">
        <v>2016</v>
      </c>
      <c r="W5" s="97">
        <v>2017</v>
      </c>
      <c r="X5" s="97">
        <v>2018</v>
      </c>
      <c r="Y5" s="97">
        <v>2019</v>
      </c>
      <c r="Z5" s="98">
        <v>2020</v>
      </c>
      <c r="AA5" s="98">
        <v>2021</v>
      </c>
      <c r="AB5" s="100">
        <v>2022</v>
      </c>
      <c r="AC5" s="112">
        <v>2014</v>
      </c>
      <c r="AD5" s="113">
        <v>2015</v>
      </c>
      <c r="AE5" s="113">
        <v>2016</v>
      </c>
      <c r="AF5" s="113">
        <v>2017</v>
      </c>
      <c r="AG5" s="113">
        <v>2018</v>
      </c>
      <c r="AH5" s="114">
        <v>2019</v>
      </c>
      <c r="AI5" s="114">
        <v>2020</v>
      </c>
      <c r="AJ5" s="114">
        <v>2021</v>
      </c>
      <c r="AK5" s="115">
        <v>2022</v>
      </c>
    </row>
    <row r="6" spans="1:37" ht="12" x14ac:dyDescent="0.25">
      <c r="A6" s="60" t="s">
        <v>10</v>
      </c>
      <c r="B6" s="110">
        <v>22023</v>
      </c>
      <c r="C6" s="19">
        <f t="shared" ref="C6:D10" si="0">ROUNDUP(B6*1.01,0)</f>
        <v>22244</v>
      </c>
      <c r="D6" s="19">
        <f t="shared" si="0"/>
        <v>22467</v>
      </c>
      <c r="E6" s="19">
        <f t="shared" ref="E6:E11" si="1">ROUNDUP(D6*1.02,0)</f>
        <v>22917</v>
      </c>
      <c r="F6" s="19">
        <f>ROUNDUP(E6*1.035,0)</f>
        <v>23720</v>
      </c>
      <c r="G6" s="19">
        <f t="shared" ref="G6:G11" si="2">ROUNDUP(F6*1.0275,0)</f>
        <v>24373</v>
      </c>
      <c r="H6" s="19">
        <f>ROUNDUP(G6*1.055,0)</f>
        <v>25714</v>
      </c>
      <c r="I6" s="107">
        <f>H6</f>
        <v>25714</v>
      </c>
      <c r="J6" s="77">
        <v>28000</v>
      </c>
      <c r="K6" s="110">
        <v>27543</v>
      </c>
      <c r="L6" s="19">
        <f t="shared" ref="L6:M10" si="3">ROUNDUP(K6*1.01,0)</f>
        <v>27819</v>
      </c>
      <c r="M6" s="19">
        <f t="shared" si="3"/>
        <v>28098</v>
      </c>
      <c r="N6" s="19">
        <f t="shared" ref="N6:N11" si="4">ROUNDUP(M6*1.02,0)</f>
        <v>28660</v>
      </c>
      <c r="O6" s="19">
        <f t="shared" ref="O6:O11" si="5">ROUNDUP(N6*1.035,0)</f>
        <v>29664</v>
      </c>
      <c r="P6" s="19">
        <f t="shared" ref="P6:P11" si="6">ROUNDUP(O6*1.0275,0)</f>
        <v>30480</v>
      </c>
      <c r="Q6" s="29">
        <f>ROUNDUP(P6*1.055,0)</f>
        <v>32157</v>
      </c>
      <c r="R6" s="29">
        <f>Q6</f>
        <v>32157</v>
      </c>
      <c r="S6" s="67">
        <v>34502</v>
      </c>
      <c r="T6" s="110">
        <v>25623</v>
      </c>
      <c r="U6" s="19">
        <f t="shared" ref="U6:V10" si="7">ROUNDUP(T6*1.01,0)</f>
        <v>25880</v>
      </c>
      <c r="V6" s="19">
        <f t="shared" si="7"/>
        <v>26139</v>
      </c>
      <c r="W6" s="19">
        <f t="shared" ref="W6:W11" si="8">ROUNDUP(V6*1.02,0)</f>
        <v>26662</v>
      </c>
      <c r="X6" s="19">
        <f t="shared" ref="X6:X11" si="9">ROUNDUP(W6*1.035,0)</f>
        <v>27596</v>
      </c>
      <c r="Y6" s="19">
        <f t="shared" ref="Y6:Y11" si="10">ROUNDUP(X6*1.0275,0)</f>
        <v>28355</v>
      </c>
      <c r="Z6" s="29">
        <f>ROUNDUP(Y6*1.055,0)</f>
        <v>29915</v>
      </c>
      <c r="AA6" s="29">
        <f>Z6</f>
        <v>29915</v>
      </c>
      <c r="AB6" s="67">
        <v>32407</v>
      </c>
      <c r="AC6" s="110">
        <v>23082</v>
      </c>
      <c r="AD6" s="19">
        <f t="shared" ref="AD6:AE10" si="11">ROUNDUP(AC6*1.01,0)</f>
        <v>23313</v>
      </c>
      <c r="AE6" s="19">
        <f t="shared" si="11"/>
        <v>23547</v>
      </c>
      <c r="AF6" s="29">
        <f t="shared" ref="AF6:AF11" si="12">ROUNDUP(AE6*1.02,0)</f>
        <v>24018</v>
      </c>
      <c r="AG6" s="19">
        <f t="shared" ref="AG6:AG11" si="13">ROUNDUP(AF6*1.035,0)</f>
        <v>24859</v>
      </c>
      <c r="AH6" s="21">
        <f t="shared" ref="AH6:AH11" si="14">ROUNDUP(AG6*1.0275,0)</f>
        <v>25543</v>
      </c>
      <c r="AI6" s="29">
        <f>ROUNDUP(AH6*1.055,0)</f>
        <v>26948</v>
      </c>
      <c r="AJ6" s="29">
        <f>AI6</f>
        <v>26948</v>
      </c>
      <c r="AK6" s="67">
        <v>29344</v>
      </c>
    </row>
    <row r="7" spans="1:37" ht="12" x14ac:dyDescent="0.25">
      <c r="A7" s="60" t="s">
        <v>11</v>
      </c>
      <c r="B7" s="110">
        <v>23764</v>
      </c>
      <c r="C7" s="19">
        <f t="shared" si="0"/>
        <v>24002</v>
      </c>
      <c r="D7" s="19">
        <f t="shared" si="0"/>
        <v>24243</v>
      </c>
      <c r="E7" s="19">
        <f t="shared" si="1"/>
        <v>24728</v>
      </c>
      <c r="F7" s="19">
        <f t="shared" ref="F7:F11" si="15">ROUNDUP(E7*1.035,0)</f>
        <v>25594</v>
      </c>
      <c r="G7" s="19">
        <f t="shared" si="2"/>
        <v>26298</v>
      </c>
      <c r="H7" s="19">
        <f>ROUNDUP(G7*1.0495,0)</f>
        <v>27600</v>
      </c>
      <c r="I7" s="107">
        <f t="shared" ref="I7:I11" si="16">H7</f>
        <v>27600</v>
      </c>
      <c r="J7" s="77">
        <v>29800</v>
      </c>
      <c r="K7" s="110">
        <v>28980</v>
      </c>
      <c r="L7" s="19">
        <f t="shared" si="3"/>
        <v>29270</v>
      </c>
      <c r="M7" s="19">
        <f t="shared" si="3"/>
        <v>29563</v>
      </c>
      <c r="N7" s="19">
        <f t="shared" si="4"/>
        <v>30155</v>
      </c>
      <c r="O7" s="19">
        <f t="shared" si="5"/>
        <v>31211</v>
      </c>
      <c r="P7" s="19">
        <f t="shared" si="6"/>
        <v>32070</v>
      </c>
      <c r="Q7" s="29">
        <f>ROUNDUP(P7*1.0495,0)</f>
        <v>33658</v>
      </c>
      <c r="R7" s="29">
        <f t="shared" ref="R7:R11" si="17">Q7</f>
        <v>33658</v>
      </c>
      <c r="S7" s="67">
        <v>36141</v>
      </c>
      <c r="T7" s="110">
        <v>27211</v>
      </c>
      <c r="U7" s="19">
        <f t="shared" si="7"/>
        <v>27484</v>
      </c>
      <c r="V7" s="19">
        <f t="shared" si="7"/>
        <v>27759</v>
      </c>
      <c r="W7" s="19">
        <f t="shared" si="8"/>
        <v>28315</v>
      </c>
      <c r="X7" s="19">
        <f t="shared" si="9"/>
        <v>29307</v>
      </c>
      <c r="Y7" s="19">
        <f t="shared" si="10"/>
        <v>30113</v>
      </c>
      <c r="Z7" s="29">
        <f>ROUNDUP(Y7*1.0495,0)</f>
        <v>31604</v>
      </c>
      <c r="AA7" s="29">
        <f t="shared" ref="AA7:AA11" si="18">Z7</f>
        <v>31604</v>
      </c>
      <c r="AB7" s="67">
        <v>34103</v>
      </c>
      <c r="AC7" s="110">
        <v>24821</v>
      </c>
      <c r="AD7" s="19">
        <f t="shared" si="11"/>
        <v>25070</v>
      </c>
      <c r="AE7" s="19">
        <f t="shared" si="11"/>
        <v>25321</v>
      </c>
      <c r="AF7" s="29">
        <f t="shared" si="12"/>
        <v>25828</v>
      </c>
      <c r="AG7" s="19">
        <f t="shared" si="13"/>
        <v>26732</v>
      </c>
      <c r="AH7" s="21">
        <f t="shared" si="14"/>
        <v>27468</v>
      </c>
      <c r="AI7" s="29">
        <f>ROUNDUP(AH7*1.0495,0)</f>
        <v>28828</v>
      </c>
      <c r="AJ7" s="29">
        <f t="shared" ref="AJ7:AJ11" si="19">AI7</f>
        <v>28828</v>
      </c>
      <c r="AK7" s="67">
        <v>31126</v>
      </c>
    </row>
    <row r="8" spans="1:37" ht="12" x14ac:dyDescent="0.25">
      <c r="A8" s="60" t="s">
        <v>12</v>
      </c>
      <c r="B8" s="110">
        <v>25675</v>
      </c>
      <c r="C8" s="19">
        <f t="shared" si="0"/>
        <v>25932</v>
      </c>
      <c r="D8" s="19">
        <f t="shared" si="0"/>
        <v>26192</v>
      </c>
      <c r="E8" s="19">
        <f t="shared" si="1"/>
        <v>26716</v>
      </c>
      <c r="F8" s="19">
        <f t="shared" si="15"/>
        <v>27652</v>
      </c>
      <c r="G8" s="19">
        <f t="shared" si="2"/>
        <v>28413</v>
      </c>
      <c r="H8" s="19">
        <f>ROUNDUP(G8*1.044,0)</f>
        <v>29664</v>
      </c>
      <c r="I8" s="107">
        <f t="shared" si="16"/>
        <v>29664</v>
      </c>
      <c r="J8" s="77">
        <v>31750</v>
      </c>
      <c r="K8" s="110">
        <v>30490</v>
      </c>
      <c r="L8" s="19">
        <f t="shared" si="3"/>
        <v>30795</v>
      </c>
      <c r="M8" s="19">
        <f t="shared" si="3"/>
        <v>31103</v>
      </c>
      <c r="N8" s="19">
        <f t="shared" si="4"/>
        <v>31726</v>
      </c>
      <c r="O8" s="19">
        <f t="shared" si="5"/>
        <v>32837</v>
      </c>
      <c r="P8" s="19">
        <f t="shared" si="6"/>
        <v>33741</v>
      </c>
      <c r="Q8" s="29">
        <f>ROUNDUP(P8*1.044,0)</f>
        <v>35226</v>
      </c>
      <c r="R8" s="29">
        <f t="shared" si="17"/>
        <v>35226</v>
      </c>
      <c r="S8" s="67">
        <v>37857</v>
      </c>
      <c r="T8" s="110">
        <v>28896</v>
      </c>
      <c r="U8" s="19">
        <f t="shared" si="7"/>
        <v>29185</v>
      </c>
      <c r="V8" s="19">
        <f t="shared" si="7"/>
        <v>29477</v>
      </c>
      <c r="W8" s="19">
        <f t="shared" si="8"/>
        <v>30067</v>
      </c>
      <c r="X8" s="19">
        <f t="shared" si="9"/>
        <v>31120</v>
      </c>
      <c r="Y8" s="19">
        <f t="shared" si="10"/>
        <v>31976</v>
      </c>
      <c r="Z8" s="29">
        <f>ROUNDUP(Y8*1.044,0)</f>
        <v>33383</v>
      </c>
      <c r="AA8" s="29">
        <f t="shared" si="18"/>
        <v>33383</v>
      </c>
      <c r="AB8" s="67">
        <v>35886</v>
      </c>
      <c r="AC8" s="110">
        <v>26731</v>
      </c>
      <c r="AD8" s="19">
        <f t="shared" si="11"/>
        <v>26999</v>
      </c>
      <c r="AE8" s="19">
        <f t="shared" si="11"/>
        <v>27269</v>
      </c>
      <c r="AF8" s="29">
        <f t="shared" si="12"/>
        <v>27815</v>
      </c>
      <c r="AG8" s="19">
        <f t="shared" si="13"/>
        <v>28789</v>
      </c>
      <c r="AH8" s="21">
        <f t="shared" si="14"/>
        <v>29581</v>
      </c>
      <c r="AI8" s="29">
        <f>ROUNDUP(AH8*1.044,0)</f>
        <v>30883</v>
      </c>
      <c r="AJ8" s="29">
        <f t="shared" si="19"/>
        <v>30883</v>
      </c>
      <c r="AK8" s="67">
        <v>33055</v>
      </c>
    </row>
    <row r="9" spans="1:37" ht="12" x14ac:dyDescent="0.25">
      <c r="A9" s="60" t="s">
        <v>13</v>
      </c>
      <c r="B9" s="110">
        <v>27650</v>
      </c>
      <c r="C9" s="19">
        <f t="shared" si="0"/>
        <v>27927</v>
      </c>
      <c r="D9" s="19">
        <f t="shared" si="0"/>
        <v>28207</v>
      </c>
      <c r="E9" s="19">
        <f t="shared" si="1"/>
        <v>28772</v>
      </c>
      <c r="F9" s="19">
        <f t="shared" si="15"/>
        <v>29780</v>
      </c>
      <c r="G9" s="19">
        <f t="shared" si="2"/>
        <v>30599</v>
      </c>
      <c r="H9" s="19">
        <f>ROUNDUP(G9*1.0385,0)</f>
        <v>31778</v>
      </c>
      <c r="I9" s="107">
        <f t="shared" si="16"/>
        <v>31778</v>
      </c>
      <c r="J9" s="77">
        <v>33850</v>
      </c>
      <c r="K9" s="110">
        <v>32079</v>
      </c>
      <c r="L9" s="19">
        <f t="shared" si="3"/>
        <v>32400</v>
      </c>
      <c r="M9" s="19">
        <f t="shared" si="3"/>
        <v>32724</v>
      </c>
      <c r="N9" s="19">
        <f t="shared" si="4"/>
        <v>33379</v>
      </c>
      <c r="O9" s="19">
        <f t="shared" si="5"/>
        <v>34548</v>
      </c>
      <c r="P9" s="19">
        <f t="shared" si="6"/>
        <v>35499</v>
      </c>
      <c r="Q9" s="29">
        <f>ROUNDUP(P9*1.0385,0)</f>
        <v>36866</v>
      </c>
      <c r="R9" s="29">
        <f t="shared" si="17"/>
        <v>36866</v>
      </c>
      <c r="S9" s="67">
        <v>39655</v>
      </c>
      <c r="T9" s="110">
        <v>30685</v>
      </c>
      <c r="U9" s="19">
        <f t="shared" si="7"/>
        <v>30992</v>
      </c>
      <c r="V9" s="19">
        <f t="shared" si="7"/>
        <v>31302</v>
      </c>
      <c r="W9" s="19">
        <f t="shared" si="8"/>
        <v>31929</v>
      </c>
      <c r="X9" s="19">
        <f t="shared" si="9"/>
        <v>33047</v>
      </c>
      <c r="Y9" s="19">
        <f t="shared" si="10"/>
        <v>33956</v>
      </c>
      <c r="Z9" s="29">
        <f>ROUNDUP(Y9*1.0385,0)</f>
        <v>35264</v>
      </c>
      <c r="AA9" s="29">
        <f t="shared" si="18"/>
        <v>35264</v>
      </c>
      <c r="AB9" s="67">
        <v>37763</v>
      </c>
      <c r="AC9" s="110">
        <v>28713</v>
      </c>
      <c r="AD9" s="19">
        <f t="shared" si="11"/>
        <v>29001</v>
      </c>
      <c r="AE9" s="19">
        <f t="shared" si="11"/>
        <v>29292</v>
      </c>
      <c r="AF9" s="29">
        <f t="shared" si="12"/>
        <v>29878</v>
      </c>
      <c r="AG9" s="19">
        <f t="shared" si="13"/>
        <v>30924</v>
      </c>
      <c r="AH9" s="21">
        <f t="shared" si="14"/>
        <v>31775</v>
      </c>
      <c r="AI9" s="29">
        <f>ROUNDUP(AH9*1.0385,0)</f>
        <v>32999</v>
      </c>
      <c r="AJ9" s="29">
        <f t="shared" si="19"/>
        <v>32999</v>
      </c>
      <c r="AK9" s="67">
        <v>35151</v>
      </c>
    </row>
    <row r="10" spans="1:37" ht="12" x14ac:dyDescent="0.25">
      <c r="A10" s="60" t="s">
        <v>14</v>
      </c>
      <c r="B10" s="110">
        <v>29829</v>
      </c>
      <c r="C10" s="19">
        <f t="shared" si="0"/>
        <v>30128</v>
      </c>
      <c r="D10" s="19">
        <f t="shared" si="0"/>
        <v>30430</v>
      </c>
      <c r="E10" s="19">
        <f t="shared" si="1"/>
        <v>31039</v>
      </c>
      <c r="F10" s="19">
        <f t="shared" si="15"/>
        <v>32126</v>
      </c>
      <c r="G10" s="19">
        <f t="shared" si="2"/>
        <v>33010</v>
      </c>
      <c r="H10" s="19">
        <f>ROUNDUP(G10*1.033,0)</f>
        <v>34100</v>
      </c>
      <c r="I10" s="107">
        <f t="shared" si="16"/>
        <v>34100</v>
      </c>
      <c r="J10" s="77">
        <v>35990</v>
      </c>
      <c r="K10" s="110">
        <v>34547</v>
      </c>
      <c r="L10" s="19">
        <f t="shared" si="3"/>
        <v>34893</v>
      </c>
      <c r="M10" s="19">
        <f t="shared" si="3"/>
        <v>35242</v>
      </c>
      <c r="N10" s="19">
        <f t="shared" si="4"/>
        <v>35947</v>
      </c>
      <c r="O10" s="19">
        <f t="shared" si="5"/>
        <v>37206</v>
      </c>
      <c r="P10" s="19">
        <f t="shared" si="6"/>
        <v>38230</v>
      </c>
      <c r="Q10" s="29">
        <f>ROUNDUP(P10*1.033,0)</f>
        <v>39492</v>
      </c>
      <c r="R10" s="29">
        <f t="shared" si="17"/>
        <v>39492</v>
      </c>
      <c r="S10" s="67">
        <v>41892</v>
      </c>
      <c r="T10" s="110">
        <v>33287</v>
      </c>
      <c r="U10" s="19">
        <f t="shared" si="7"/>
        <v>33620</v>
      </c>
      <c r="V10" s="19">
        <f t="shared" si="7"/>
        <v>33957</v>
      </c>
      <c r="W10" s="19">
        <f t="shared" si="8"/>
        <v>34637</v>
      </c>
      <c r="X10" s="19">
        <f t="shared" si="9"/>
        <v>35850</v>
      </c>
      <c r="Y10" s="19">
        <f t="shared" si="10"/>
        <v>36836</v>
      </c>
      <c r="Z10" s="29">
        <f>ROUNDUP(Y10*1.033,0)</f>
        <v>38052</v>
      </c>
      <c r="AA10" s="29">
        <f t="shared" si="18"/>
        <v>38052</v>
      </c>
      <c r="AB10" s="67">
        <v>40050</v>
      </c>
      <c r="AC10" s="110">
        <v>30887</v>
      </c>
      <c r="AD10" s="19">
        <f t="shared" si="11"/>
        <v>31196</v>
      </c>
      <c r="AE10" s="19">
        <f t="shared" si="11"/>
        <v>31508</v>
      </c>
      <c r="AF10" s="29">
        <f t="shared" si="12"/>
        <v>32139</v>
      </c>
      <c r="AG10" s="19">
        <f t="shared" si="13"/>
        <v>33264</v>
      </c>
      <c r="AH10" s="21">
        <f t="shared" si="14"/>
        <v>34179</v>
      </c>
      <c r="AI10" s="29">
        <f>ROUNDUP(AH10*1.033,0)</f>
        <v>35307</v>
      </c>
      <c r="AJ10" s="29">
        <f t="shared" si="19"/>
        <v>35307</v>
      </c>
      <c r="AK10" s="67">
        <v>37264</v>
      </c>
    </row>
    <row r="11" spans="1:37" ht="12.6" thickBot="1" x14ac:dyDescent="0.3">
      <c r="A11" s="63" t="s">
        <v>30</v>
      </c>
      <c r="B11" s="56">
        <v>32187</v>
      </c>
      <c r="C11" s="20">
        <f>ROUNDUP(B11*1.02,0)</f>
        <v>32831</v>
      </c>
      <c r="D11" s="20">
        <f>ROUNDUP(C11*1.01,0)</f>
        <v>33160</v>
      </c>
      <c r="E11" s="20">
        <f t="shared" si="1"/>
        <v>33824</v>
      </c>
      <c r="F11" s="20">
        <f t="shared" si="15"/>
        <v>35008</v>
      </c>
      <c r="G11" s="20">
        <f t="shared" si="2"/>
        <v>35971</v>
      </c>
      <c r="H11" s="20">
        <f>ROUNDUP(G11*1.0275,0)</f>
        <v>36961</v>
      </c>
      <c r="I11" s="108">
        <f t="shared" si="16"/>
        <v>36961</v>
      </c>
      <c r="J11" s="78">
        <v>38810</v>
      </c>
      <c r="K11" s="56">
        <v>37119</v>
      </c>
      <c r="L11" s="20">
        <f>ROUNDUP(K11*1.02,0)</f>
        <v>37862</v>
      </c>
      <c r="M11" s="20">
        <f>ROUNDUP(L11*1.01,0)</f>
        <v>38241</v>
      </c>
      <c r="N11" s="20">
        <f t="shared" si="4"/>
        <v>39006</v>
      </c>
      <c r="O11" s="20">
        <f t="shared" si="5"/>
        <v>40372</v>
      </c>
      <c r="P11" s="20">
        <f t="shared" si="6"/>
        <v>41483</v>
      </c>
      <c r="Q11" s="30">
        <f>ROUNDUP(P11*1.0275,0)</f>
        <v>42624</v>
      </c>
      <c r="R11" s="30">
        <f t="shared" si="17"/>
        <v>42624</v>
      </c>
      <c r="S11" s="68">
        <v>44744</v>
      </c>
      <c r="T11" s="56">
        <v>35823</v>
      </c>
      <c r="U11" s="20">
        <f>ROUNDUP(T11*1.02,0)</f>
        <v>36540</v>
      </c>
      <c r="V11" s="20">
        <f>ROUNDUP(U11*1.01,0)</f>
        <v>36906</v>
      </c>
      <c r="W11" s="20">
        <f t="shared" si="8"/>
        <v>37645</v>
      </c>
      <c r="X11" s="20">
        <f t="shared" si="9"/>
        <v>38963</v>
      </c>
      <c r="Y11" s="20">
        <f t="shared" si="10"/>
        <v>40035</v>
      </c>
      <c r="Z11" s="30">
        <f>ROUNDUP(Y11*1.0275,0)</f>
        <v>41136</v>
      </c>
      <c r="AA11" s="30">
        <f t="shared" si="18"/>
        <v>41136</v>
      </c>
      <c r="AB11" s="68">
        <v>43182</v>
      </c>
      <c r="AC11" s="56">
        <v>33244</v>
      </c>
      <c r="AD11" s="20">
        <f>ROUNDUP(AC11*1.02,0)</f>
        <v>33909</v>
      </c>
      <c r="AE11" s="20">
        <f>ROUNDUP(AD11*1.01,0)</f>
        <v>34249</v>
      </c>
      <c r="AF11" s="30">
        <f t="shared" si="12"/>
        <v>34934</v>
      </c>
      <c r="AG11" s="20">
        <f t="shared" si="13"/>
        <v>36157</v>
      </c>
      <c r="AH11" s="22">
        <f t="shared" si="14"/>
        <v>37152</v>
      </c>
      <c r="AI11" s="30">
        <f>ROUNDUP(AH11*1.0275,0)</f>
        <v>38174</v>
      </c>
      <c r="AJ11" s="30">
        <f t="shared" si="19"/>
        <v>38174</v>
      </c>
      <c r="AK11" s="68">
        <v>40083</v>
      </c>
    </row>
    <row r="12" spans="1:37" ht="12" thickBot="1" x14ac:dyDescent="0.25">
      <c r="B12" s="64"/>
    </row>
    <row r="13" spans="1:37" ht="14.25" customHeight="1" x14ac:dyDescent="0.2">
      <c r="A13" s="65"/>
      <c r="B13" s="169" t="s">
        <v>31</v>
      </c>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1"/>
    </row>
    <row r="14" spans="1:37" x14ac:dyDescent="0.2">
      <c r="A14" s="65"/>
      <c r="B14" s="172"/>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4"/>
    </row>
    <row r="15" spans="1:37" ht="12" thickBot="1" x14ac:dyDescent="0.25">
      <c r="A15" s="65"/>
      <c r="B15" s="175"/>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7"/>
    </row>
    <row r="16" spans="1:37" ht="12" thickBot="1" x14ac:dyDescent="0.25"/>
    <row r="17" spans="1:37" s="59" customFormat="1" ht="13.95" customHeight="1" x14ac:dyDescent="0.25">
      <c r="A17" s="66"/>
      <c r="B17" s="162" t="s">
        <v>39</v>
      </c>
      <c r="C17" s="163"/>
      <c r="D17" s="163"/>
      <c r="E17" s="163"/>
      <c r="F17" s="163"/>
      <c r="G17" s="163"/>
      <c r="H17" s="163"/>
      <c r="I17" s="163"/>
      <c r="J17" s="165"/>
      <c r="K17" s="162" t="s">
        <v>0</v>
      </c>
      <c r="L17" s="163"/>
      <c r="M17" s="163"/>
      <c r="N17" s="163"/>
      <c r="O17" s="163"/>
      <c r="P17" s="163"/>
      <c r="Q17" s="163"/>
      <c r="R17" s="163"/>
      <c r="S17" s="165"/>
      <c r="T17" s="162" t="s">
        <v>1</v>
      </c>
      <c r="U17" s="163"/>
      <c r="V17" s="163"/>
      <c r="W17" s="163"/>
      <c r="X17" s="163"/>
      <c r="Y17" s="163"/>
      <c r="Z17" s="163"/>
      <c r="AA17" s="163"/>
      <c r="AB17" s="165"/>
      <c r="AC17" s="162" t="s">
        <v>18</v>
      </c>
      <c r="AD17" s="163"/>
      <c r="AE17" s="163"/>
      <c r="AF17" s="163"/>
      <c r="AG17" s="163"/>
      <c r="AH17" s="163"/>
      <c r="AI17" s="163"/>
      <c r="AJ17" s="163"/>
      <c r="AK17" s="165"/>
    </row>
    <row r="18" spans="1:37" s="62" customFormat="1" ht="12.6" thickBot="1" x14ac:dyDescent="0.3">
      <c r="A18" s="61"/>
      <c r="B18" s="111">
        <v>2014</v>
      </c>
      <c r="C18" s="97">
        <v>2015</v>
      </c>
      <c r="D18" s="97">
        <v>2016</v>
      </c>
      <c r="E18" s="97">
        <v>2017</v>
      </c>
      <c r="F18" s="97">
        <v>2018</v>
      </c>
      <c r="G18" s="97">
        <v>2019</v>
      </c>
      <c r="H18" s="98">
        <v>2020</v>
      </c>
      <c r="I18" s="98">
        <v>2021</v>
      </c>
      <c r="J18" s="100">
        <v>2022</v>
      </c>
      <c r="K18" s="111">
        <v>2014</v>
      </c>
      <c r="L18" s="97">
        <v>2015</v>
      </c>
      <c r="M18" s="97">
        <v>2016</v>
      </c>
      <c r="N18" s="97">
        <v>2017</v>
      </c>
      <c r="O18" s="97">
        <v>2018</v>
      </c>
      <c r="P18" s="97">
        <v>2019</v>
      </c>
      <c r="Q18" s="98">
        <v>2020</v>
      </c>
      <c r="R18" s="98">
        <v>2021</v>
      </c>
      <c r="S18" s="100">
        <v>2022</v>
      </c>
      <c r="T18" s="111">
        <v>2014</v>
      </c>
      <c r="U18" s="97">
        <v>2015</v>
      </c>
      <c r="V18" s="97">
        <v>2016</v>
      </c>
      <c r="W18" s="97">
        <v>2017</v>
      </c>
      <c r="X18" s="97">
        <v>2018</v>
      </c>
      <c r="Y18" s="97">
        <v>2019</v>
      </c>
      <c r="Z18" s="98">
        <v>2020</v>
      </c>
      <c r="AA18" s="98">
        <v>2021</v>
      </c>
      <c r="AB18" s="100">
        <v>2022</v>
      </c>
      <c r="AC18" s="111">
        <v>2014</v>
      </c>
      <c r="AD18" s="97">
        <v>2015</v>
      </c>
      <c r="AE18" s="97">
        <v>2016</v>
      </c>
      <c r="AF18" s="97">
        <v>2017</v>
      </c>
      <c r="AG18" s="97">
        <v>2018</v>
      </c>
      <c r="AH18" s="98">
        <v>2019</v>
      </c>
      <c r="AI18" s="98">
        <v>2020</v>
      </c>
      <c r="AJ18" s="98">
        <v>2021</v>
      </c>
      <c r="AK18" s="100">
        <v>2022</v>
      </c>
    </row>
    <row r="19" spans="1:37" ht="12.6" thickBot="1" x14ac:dyDescent="0.3">
      <c r="A19" s="63" t="s">
        <v>29</v>
      </c>
      <c r="B19" s="56">
        <v>32187</v>
      </c>
      <c r="C19" s="20">
        <f>ROUNDUP(B19*1.01,0)</f>
        <v>32509</v>
      </c>
      <c r="D19" s="20">
        <f>ROUNDUP(C19*1.01,0)</f>
        <v>32835</v>
      </c>
      <c r="E19" s="20">
        <f>ROUNDUP(D19*1.02,0)</f>
        <v>33492</v>
      </c>
      <c r="F19" s="20">
        <f>ROUNDUP(E19*1.035,0)</f>
        <v>34665</v>
      </c>
      <c r="G19" s="20">
        <f>ROUNDUP(F19*1.0275,0)</f>
        <v>35619</v>
      </c>
      <c r="H19" s="20">
        <f>ROUNDUP(G19*1.0275,0)</f>
        <v>36599</v>
      </c>
      <c r="I19" s="108">
        <f>H19</f>
        <v>36599</v>
      </c>
      <c r="J19" s="78">
        <f>I19*1.05</f>
        <v>38428.950000000004</v>
      </c>
      <c r="K19" s="56">
        <v>37119</v>
      </c>
      <c r="L19" s="20">
        <f>ROUNDUP(K19*1.01,0)</f>
        <v>37491</v>
      </c>
      <c r="M19" s="20">
        <f>ROUNDUP(L19*1.01,0)</f>
        <v>37866</v>
      </c>
      <c r="N19" s="20">
        <f>ROUNDUP(M19*1.02,0)</f>
        <v>38624</v>
      </c>
      <c r="O19" s="20">
        <f>ROUNDUP(N19*1.035,0)</f>
        <v>39976</v>
      </c>
      <c r="P19" s="20">
        <f>ROUNDUP(O19*1.0275,0)</f>
        <v>41076</v>
      </c>
      <c r="Q19" s="20">
        <f>ROUNDUP(P19*1.0275,0)</f>
        <v>42206</v>
      </c>
      <c r="R19" s="108">
        <f>Q19</f>
        <v>42206</v>
      </c>
      <c r="S19" s="78">
        <f>R19*1.05</f>
        <v>44316.3</v>
      </c>
      <c r="T19" s="56">
        <v>35823</v>
      </c>
      <c r="U19" s="20">
        <f>ROUNDUP(T19*1.01,0)</f>
        <v>36182</v>
      </c>
      <c r="V19" s="20">
        <f>ROUNDUP(U19*1.01,0)</f>
        <v>36544</v>
      </c>
      <c r="W19" s="20">
        <f>ROUNDUP(V19*1.02,0)</f>
        <v>37275</v>
      </c>
      <c r="X19" s="20">
        <f>ROUNDUP(W19*1.035,0)</f>
        <v>38580</v>
      </c>
      <c r="Y19" s="20">
        <f>ROUNDUP(X19*1.0275,0)</f>
        <v>39641</v>
      </c>
      <c r="Z19" s="20">
        <f>ROUNDUP(Y19*1.0275,0)</f>
        <v>40732</v>
      </c>
      <c r="AA19" s="108">
        <f>Z19</f>
        <v>40732</v>
      </c>
      <c r="AB19" s="78">
        <f>AA19*1.05</f>
        <v>42768.6</v>
      </c>
      <c r="AC19" s="56">
        <v>33244</v>
      </c>
      <c r="AD19" s="20">
        <f>ROUNDUP(AC19*1.01,0)</f>
        <v>33577</v>
      </c>
      <c r="AE19" s="20">
        <f>ROUNDUP(AD19*1.01,0)</f>
        <v>33913</v>
      </c>
      <c r="AF19" s="30">
        <f>ROUNDUP(AE19*1.02,0)</f>
        <v>34592</v>
      </c>
      <c r="AG19" s="20">
        <f>ROUNDUP(AF19*1.035,0)</f>
        <v>35803</v>
      </c>
      <c r="AH19" s="20">
        <f>ROUNDUP(AG19*1.0275,0)</f>
        <v>36788</v>
      </c>
      <c r="AI19" s="20">
        <f>ROUNDUP(AH19*1.0275,0)</f>
        <v>37800</v>
      </c>
      <c r="AJ19" s="108">
        <f>AI19</f>
        <v>37800</v>
      </c>
      <c r="AK19" s="109">
        <f>AJ19*1.05</f>
        <v>39690</v>
      </c>
    </row>
  </sheetData>
  <mergeCells count="10">
    <mergeCell ref="B13:AJ15"/>
    <mergeCell ref="AC17:AK17"/>
    <mergeCell ref="T17:AB17"/>
    <mergeCell ref="K17:S17"/>
    <mergeCell ref="B17:J17"/>
    <mergeCell ref="B4:J4"/>
    <mergeCell ref="K4:S4"/>
    <mergeCell ref="T4:AB4"/>
    <mergeCell ref="AC4:AK4"/>
    <mergeCell ref="A3:AK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9"/>
  <sheetViews>
    <sheetView zoomScale="102" zoomScaleNormal="102" workbookViewId="0">
      <selection activeCell="S28" sqref="S28"/>
    </sheetView>
  </sheetViews>
  <sheetFormatPr defaultColWidth="7.5" defaultRowHeight="11.4" x14ac:dyDescent="0.25"/>
  <cols>
    <col min="1" max="1" width="2.69921875" style="18" bestFit="1" customWidth="1"/>
    <col min="2" max="2" width="5.296875" style="18" bestFit="1" customWidth="1"/>
    <col min="3" max="7" width="6.296875" style="18" bestFit="1" customWidth="1"/>
    <col min="8" max="8" width="6.296875" style="74" customWidth="1"/>
    <col min="9" max="9" width="6.296875" style="18" bestFit="1" customWidth="1"/>
    <col min="10" max="10" width="6.296875" style="93" customWidth="1"/>
    <col min="11" max="11" width="5.296875" style="18" bestFit="1" customWidth="1"/>
    <col min="12" max="16" width="6.296875" style="18" bestFit="1" customWidth="1"/>
    <col min="17" max="17" width="6.296875" style="74" customWidth="1"/>
    <col min="18" max="18" width="6.296875" style="18" bestFit="1" customWidth="1"/>
    <col min="19" max="19" width="6.296875" style="93" customWidth="1"/>
    <col min="20" max="20" width="5.296875" style="18" bestFit="1" customWidth="1"/>
    <col min="21" max="25" width="6.296875" style="18" bestFit="1" customWidth="1"/>
    <col min="26" max="26" width="6.296875" style="74" customWidth="1"/>
    <col min="27" max="27" width="6.296875" style="18" bestFit="1" customWidth="1"/>
    <col min="28" max="28" width="6.296875" style="93" customWidth="1"/>
    <col min="29" max="29" width="5.296875" style="18" bestFit="1" customWidth="1"/>
    <col min="30" max="34" width="6.296875" style="18" bestFit="1" customWidth="1"/>
    <col min="35" max="35" width="6.296875" style="74" customWidth="1"/>
    <col min="36" max="36" width="6.296875" style="18" bestFit="1" customWidth="1"/>
    <col min="37" max="37" width="6.19921875" style="18" customWidth="1"/>
    <col min="38" max="16384" width="7.5" style="18"/>
  </cols>
  <sheetData>
    <row r="1" spans="1:37" ht="13.8" customHeight="1" x14ac:dyDescent="0.25">
      <c r="H1" s="178"/>
      <c r="I1" s="178"/>
      <c r="J1" s="178"/>
      <c r="K1" s="178"/>
    </row>
    <row r="2" spans="1:37" ht="12" x14ac:dyDescent="0.25">
      <c r="A2" s="50"/>
      <c r="B2" s="50"/>
    </row>
    <row r="3" spans="1:37" ht="12" thickBot="1" x14ac:dyDescent="0.3"/>
    <row r="4" spans="1:37" s="51" customFormat="1" ht="13.95" customHeight="1" thickBot="1" x14ac:dyDescent="0.3">
      <c r="A4" s="182" t="s">
        <v>37</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4"/>
    </row>
    <row r="5" spans="1:37" s="106" customFormat="1" ht="13.95" customHeight="1" x14ac:dyDescent="0.25">
      <c r="A5" s="52"/>
      <c r="B5" s="179" t="s">
        <v>39</v>
      </c>
      <c r="C5" s="180"/>
      <c r="D5" s="180"/>
      <c r="E5" s="180"/>
      <c r="F5" s="180"/>
      <c r="G5" s="180"/>
      <c r="H5" s="180"/>
      <c r="I5" s="180"/>
      <c r="J5" s="181"/>
      <c r="K5" s="179" t="s">
        <v>0</v>
      </c>
      <c r="L5" s="180"/>
      <c r="M5" s="180"/>
      <c r="N5" s="180"/>
      <c r="O5" s="180"/>
      <c r="P5" s="180"/>
      <c r="Q5" s="180"/>
      <c r="R5" s="180"/>
      <c r="S5" s="181"/>
      <c r="T5" s="179" t="s">
        <v>1</v>
      </c>
      <c r="U5" s="180"/>
      <c r="V5" s="180"/>
      <c r="W5" s="180"/>
      <c r="X5" s="180"/>
      <c r="Y5" s="180"/>
      <c r="Z5" s="180"/>
      <c r="AA5" s="180"/>
      <c r="AB5" s="181"/>
      <c r="AC5" s="179" t="s">
        <v>18</v>
      </c>
      <c r="AD5" s="180"/>
      <c r="AE5" s="180"/>
      <c r="AF5" s="180"/>
      <c r="AG5" s="180"/>
      <c r="AH5" s="180"/>
      <c r="AI5" s="180"/>
      <c r="AJ5" s="180"/>
      <c r="AK5" s="181"/>
    </row>
    <row r="6" spans="1:37" s="106" customFormat="1" ht="12.6" thickBot="1" x14ac:dyDescent="0.3">
      <c r="A6" s="52"/>
      <c r="B6" s="111">
        <v>2014</v>
      </c>
      <c r="C6" s="97">
        <v>2015</v>
      </c>
      <c r="D6" s="97">
        <v>2016</v>
      </c>
      <c r="E6" s="97">
        <v>2017</v>
      </c>
      <c r="F6" s="97">
        <v>2018</v>
      </c>
      <c r="G6" s="97">
        <v>2019</v>
      </c>
      <c r="H6" s="97">
        <v>2020</v>
      </c>
      <c r="I6" s="97">
        <v>2021</v>
      </c>
      <c r="J6" s="116">
        <v>2022</v>
      </c>
      <c r="K6" s="111">
        <v>2014</v>
      </c>
      <c r="L6" s="97">
        <v>2015</v>
      </c>
      <c r="M6" s="97">
        <v>2016</v>
      </c>
      <c r="N6" s="97">
        <v>2017</v>
      </c>
      <c r="O6" s="97">
        <v>2018</v>
      </c>
      <c r="P6" s="97">
        <v>2019</v>
      </c>
      <c r="Q6" s="97">
        <v>2020</v>
      </c>
      <c r="R6" s="97">
        <v>2021</v>
      </c>
      <c r="S6" s="116">
        <v>2022</v>
      </c>
      <c r="T6" s="111">
        <v>2014</v>
      </c>
      <c r="U6" s="97">
        <v>2015</v>
      </c>
      <c r="V6" s="97">
        <v>2016</v>
      </c>
      <c r="W6" s="97">
        <v>2017</v>
      </c>
      <c r="X6" s="97">
        <v>2018</v>
      </c>
      <c r="Y6" s="97">
        <v>2019</v>
      </c>
      <c r="Z6" s="97">
        <v>2020</v>
      </c>
      <c r="AA6" s="97">
        <v>2021</v>
      </c>
      <c r="AB6" s="116">
        <v>2022</v>
      </c>
      <c r="AC6" s="111">
        <v>2014</v>
      </c>
      <c r="AD6" s="97">
        <v>2015</v>
      </c>
      <c r="AE6" s="97">
        <v>2016</v>
      </c>
      <c r="AF6" s="97">
        <v>2017</v>
      </c>
      <c r="AG6" s="97">
        <v>2018</v>
      </c>
      <c r="AH6" s="97">
        <v>2019</v>
      </c>
      <c r="AI6" s="97">
        <v>2020</v>
      </c>
      <c r="AJ6" s="97">
        <v>2021</v>
      </c>
      <c r="AK6" s="116">
        <v>2022</v>
      </c>
    </row>
    <row r="7" spans="1:37" s="43" customFormat="1" ht="12" x14ac:dyDescent="0.25">
      <c r="A7" s="52" t="s">
        <v>15</v>
      </c>
      <c r="B7" s="110">
        <v>34869</v>
      </c>
      <c r="C7" s="19">
        <f t="shared" ref="C7:E9" si="0">ROUNDUP(B7*1.01,0)</f>
        <v>35218</v>
      </c>
      <c r="D7" s="19">
        <f t="shared" si="0"/>
        <v>35571</v>
      </c>
      <c r="E7" s="19">
        <f t="shared" si="0"/>
        <v>35927</v>
      </c>
      <c r="F7" s="19">
        <f>ROUNDUP(E7*1.02,0)</f>
        <v>36646</v>
      </c>
      <c r="G7" s="21">
        <f>ROUNDUP(F7*1.0275,0)</f>
        <v>37654</v>
      </c>
      <c r="H7" s="21">
        <f>ROUNDUP(G7*1.0275,0)</f>
        <v>38690</v>
      </c>
      <c r="I7" s="19">
        <f>H7</f>
        <v>38690</v>
      </c>
      <c r="J7" s="33">
        <v>40620</v>
      </c>
      <c r="K7" s="110">
        <v>42332</v>
      </c>
      <c r="L7" s="21">
        <f t="shared" ref="L7:N9" si="1">ROUNDUP(K7*1.01,0)</f>
        <v>42756</v>
      </c>
      <c r="M7" s="21">
        <f t="shared" si="1"/>
        <v>43184</v>
      </c>
      <c r="N7" s="21">
        <f t="shared" si="1"/>
        <v>43616</v>
      </c>
      <c r="O7" s="19">
        <f t="shared" ref="O7:O9" si="2">ROUNDUP(N7*1.02,0)</f>
        <v>44489</v>
      </c>
      <c r="P7" s="21">
        <f t="shared" ref="P7:P9" si="3">ROUNDUP(O7*1.0275,0)</f>
        <v>45713</v>
      </c>
      <c r="Q7" s="21">
        <f>ROUNDUP(P7*1.0275,0)</f>
        <v>46971</v>
      </c>
      <c r="R7" s="19">
        <f>Q7</f>
        <v>46971</v>
      </c>
      <c r="S7" s="33">
        <f>ROUNDUP(R7*1.05,0)</f>
        <v>49320</v>
      </c>
      <c r="T7" s="110">
        <v>38355</v>
      </c>
      <c r="U7" s="19">
        <f t="shared" ref="U7:W9" si="4">ROUNDUP(T7*1.01,0)</f>
        <v>38739</v>
      </c>
      <c r="V7" s="19">
        <f t="shared" si="4"/>
        <v>39127</v>
      </c>
      <c r="W7" s="19">
        <f t="shared" si="4"/>
        <v>39519</v>
      </c>
      <c r="X7" s="19">
        <f t="shared" ref="X7:X9" si="5">ROUNDUP(W7*1.02,0)</f>
        <v>40310</v>
      </c>
      <c r="Y7" s="21">
        <f t="shared" ref="Y7:Y9" si="6">ROUNDUP(X7*1.0275,0)</f>
        <v>41419</v>
      </c>
      <c r="Z7" s="21">
        <f>ROUNDUP(Y7*1.0275,0)</f>
        <v>42559</v>
      </c>
      <c r="AA7" s="19">
        <f>Z7</f>
        <v>42559</v>
      </c>
      <c r="AB7" s="33">
        <f>ROUNDUP(AA7*1.05,0)</f>
        <v>44687</v>
      </c>
      <c r="AC7" s="110">
        <v>35927</v>
      </c>
      <c r="AD7" s="21">
        <f t="shared" ref="AD7:AF9" si="7">ROUNDUP(AC7*1.01,0)</f>
        <v>36287</v>
      </c>
      <c r="AE7" s="21">
        <f t="shared" si="7"/>
        <v>36650</v>
      </c>
      <c r="AF7" s="21">
        <f t="shared" si="7"/>
        <v>37017</v>
      </c>
      <c r="AG7" s="19">
        <f t="shared" ref="AG7:AG9" si="8">ROUNDUP(AF7*1.02,0)</f>
        <v>37758</v>
      </c>
      <c r="AH7" s="21">
        <f t="shared" ref="AH7:AH9" si="9">ROUNDUP(AG7*1.0275,0)</f>
        <v>38797</v>
      </c>
      <c r="AI7" s="21">
        <f>ROUNDUP(AH7*1.0275,0)</f>
        <v>39864</v>
      </c>
      <c r="AJ7" s="19">
        <f>AI7</f>
        <v>39864</v>
      </c>
      <c r="AK7" s="33">
        <f>ROUNDUP(AJ7*1.05,0)</f>
        <v>41858</v>
      </c>
    </row>
    <row r="8" spans="1:37" s="43" customFormat="1" ht="12" x14ac:dyDescent="0.25">
      <c r="A8" s="52" t="s">
        <v>16</v>
      </c>
      <c r="B8" s="110">
        <v>36161</v>
      </c>
      <c r="C8" s="19">
        <f t="shared" si="0"/>
        <v>36523</v>
      </c>
      <c r="D8" s="19">
        <f t="shared" si="0"/>
        <v>36889</v>
      </c>
      <c r="E8" s="19">
        <f t="shared" si="0"/>
        <v>37258</v>
      </c>
      <c r="F8" s="19">
        <f t="shared" ref="F8:F9" si="10">ROUNDUP(E8*1.02,0)</f>
        <v>38004</v>
      </c>
      <c r="G8" s="21">
        <f>ROUNDUP(F8*1.0275,0)</f>
        <v>39050</v>
      </c>
      <c r="H8" s="21">
        <f t="shared" ref="H8:H9" si="11">ROUNDUP(G8*1.0275,0)</f>
        <v>40124</v>
      </c>
      <c r="I8" s="19">
        <f t="shared" ref="I8:I9" si="12">H8</f>
        <v>40124</v>
      </c>
      <c r="J8" s="33">
        <f t="shared" ref="J8:J9" si="13">ROUNDUP(I8*1.05,0)</f>
        <v>42131</v>
      </c>
      <c r="K8" s="110">
        <v>44412</v>
      </c>
      <c r="L8" s="21">
        <f t="shared" si="1"/>
        <v>44857</v>
      </c>
      <c r="M8" s="21">
        <f t="shared" si="1"/>
        <v>45306</v>
      </c>
      <c r="N8" s="21">
        <f t="shared" si="1"/>
        <v>45760</v>
      </c>
      <c r="O8" s="19">
        <f t="shared" si="2"/>
        <v>46676</v>
      </c>
      <c r="P8" s="21">
        <f t="shared" si="3"/>
        <v>47960</v>
      </c>
      <c r="Q8" s="21">
        <f t="shared" ref="Q8:Q9" si="14">ROUNDUP(P8*1.0275,0)</f>
        <v>49279</v>
      </c>
      <c r="R8" s="19">
        <f t="shared" ref="R8:R9" si="15">Q8</f>
        <v>49279</v>
      </c>
      <c r="S8" s="33">
        <f t="shared" ref="S8:S9" si="16">ROUNDUP(R8*1.05,0)</f>
        <v>51743</v>
      </c>
      <c r="T8" s="110">
        <v>39775</v>
      </c>
      <c r="U8" s="19">
        <f t="shared" si="4"/>
        <v>40173</v>
      </c>
      <c r="V8" s="19">
        <f t="shared" si="4"/>
        <v>40575</v>
      </c>
      <c r="W8" s="19">
        <f t="shared" si="4"/>
        <v>40981</v>
      </c>
      <c r="X8" s="19">
        <f t="shared" si="5"/>
        <v>41801</v>
      </c>
      <c r="Y8" s="21">
        <f t="shared" si="6"/>
        <v>42951</v>
      </c>
      <c r="Z8" s="21">
        <f t="shared" ref="Z8:Z9" si="17">ROUNDUP(Y8*1.0275,0)</f>
        <v>44133</v>
      </c>
      <c r="AA8" s="19">
        <f t="shared" ref="AA8:AA9" si="18">Z8</f>
        <v>44133</v>
      </c>
      <c r="AB8" s="33">
        <f t="shared" ref="AB8:AB9" si="19">ROUNDUP(AA8*1.05,0)</f>
        <v>46340</v>
      </c>
      <c r="AC8" s="110">
        <v>37217</v>
      </c>
      <c r="AD8" s="21">
        <f t="shared" si="7"/>
        <v>37590</v>
      </c>
      <c r="AE8" s="21">
        <f t="shared" si="7"/>
        <v>37966</v>
      </c>
      <c r="AF8" s="21">
        <f t="shared" si="7"/>
        <v>38346</v>
      </c>
      <c r="AG8" s="19">
        <f t="shared" si="8"/>
        <v>39113</v>
      </c>
      <c r="AH8" s="21">
        <f t="shared" si="9"/>
        <v>40189</v>
      </c>
      <c r="AI8" s="21">
        <f t="shared" ref="AI8:AI9" si="20">ROUNDUP(AH8*1.0275,0)</f>
        <v>41295</v>
      </c>
      <c r="AJ8" s="19">
        <f t="shared" ref="AJ8:AJ9" si="21">AI8</f>
        <v>41295</v>
      </c>
      <c r="AK8" s="33">
        <f t="shared" ref="AK8:AK9" si="22">ROUNDUP(AJ8*1.05,0)</f>
        <v>43360</v>
      </c>
    </row>
    <row r="9" spans="1:37" s="43" customFormat="1" ht="12.6" thickBot="1" x14ac:dyDescent="0.3">
      <c r="A9" s="53" t="s">
        <v>17</v>
      </c>
      <c r="B9" s="56">
        <v>37496</v>
      </c>
      <c r="C9" s="20">
        <f t="shared" si="0"/>
        <v>37871</v>
      </c>
      <c r="D9" s="20">
        <f t="shared" si="0"/>
        <v>38250</v>
      </c>
      <c r="E9" s="20">
        <f t="shared" si="0"/>
        <v>38633</v>
      </c>
      <c r="F9" s="20">
        <f t="shared" si="10"/>
        <v>39406</v>
      </c>
      <c r="G9" s="22">
        <f>ROUNDUP(F9*1.0275,0)</f>
        <v>40490</v>
      </c>
      <c r="H9" s="22">
        <f t="shared" si="11"/>
        <v>41604</v>
      </c>
      <c r="I9" s="20">
        <f t="shared" si="12"/>
        <v>41604</v>
      </c>
      <c r="J9" s="34">
        <f t="shared" si="13"/>
        <v>43685</v>
      </c>
      <c r="K9" s="56">
        <v>45905</v>
      </c>
      <c r="L9" s="22">
        <f t="shared" si="1"/>
        <v>46365</v>
      </c>
      <c r="M9" s="22">
        <f t="shared" si="1"/>
        <v>46829</v>
      </c>
      <c r="N9" s="22">
        <f t="shared" si="1"/>
        <v>47298</v>
      </c>
      <c r="O9" s="20">
        <f t="shared" si="2"/>
        <v>48244</v>
      </c>
      <c r="P9" s="22">
        <f t="shared" si="3"/>
        <v>49571</v>
      </c>
      <c r="Q9" s="22">
        <f t="shared" si="14"/>
        <v>50935</v>
      </c>
      <c r="R9" s="20">
        <f t="shared" si="15"/>
        <v>50935</v>
      </c>
      <c r="S9" s="34">
        <f t="shared" si="16"/>
        <v>53482</v>
      </c>
      <c r="T9" s="56">
        <v>41247</v>
      </c>
      <c r="U9" s="20">
        <f t="shared" si="4"/>
        <v>41660</v>
      </c>
      <c r="V9" s="20">
        <f t="shared" si="4"/>
        <v>42077</v>
      </c>
      <c r="W9" s="20">
        <f t="shared" si="4"/>
        <v>42498</v>
      </c>
      <c r="X9" s="20">
        <f t="shared" si="5"/>
        <v>43348</v>
      </c>
      <c r="Y9" s="22">
        <f t="shared" si="6"/>
        <v>44541</v>
      </c>
      <c r="Z9" s="22">
        <f t="shared" si="17"/>
        <v>45766</v>
      </c>
      <c r="AA9" s="20">
        <f t="shared" si="18"/>
        <v>45766</v>
      </c>
      <c r="AB9" s="34">
        <f t="shared" si="19"/>
        <v>48055</v>
      </c>
      <c r="AC9" s="56">
        <v>38555</v>
      </c>
      <c r="AD9" s="22">
        <f t="shared" si="7"/>
        <v>38941</v>
      </c>
      <c r="AE9" s="22">
        <f t="shared" si="7"/>
        <v>39331</v>
      </c>
      <c r="AF9" s="22">
        <f t="shared" si="7"/>
        <v>39725</v>
      </c>
      <c r="AG9" s="20">
        <f t="shared" si="8"/>
        <v>40520</v>
      </c>
      <c r="AH9" s="22">
        <f t="shared" si="9"/>
        <v>41635</v>
      </c>
      <c r="AI9" s="22">
        <f t="shared" si="20"/>
        <v>42780</v>
      </c>
      <c r="AJ9" s="20">
        <f t="shared" si="21"/>
        <v>42780</v>
      </c>
      <c r="AK9" s="34">
        <f t="shared" si="22"/>
        <v>44919</v>
      </c>
    </row>
  </sheetData>
  <mergeCells count="6">
    <mergeCell ref="H1:K1"/>
    <mergeCell ref="AC5:AK5"/>
    <mergeCell ref="A4:AK4"/>
    <mergeCell ref="B5:J5"/>
    <mergeCell ref="T5:AB5"/>
    <mergeCell ref="K5:S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4"/>
  <sheetViews>
    <sheetView zoomScale="99" zoomScaleNormal="99" workbookViewId="0">
      <selection activeCell="Q26" sqref="Q26"/>
    </sheetView>
  </sheetViews>
  <sheetFormatPr defaultColWidth="7.5" defaultRowHeight="12" x14ac:dyDescent="0.25"/>
  <cols>
    <col min="1" max="1" width="3.296875" style="51" customWidth="1"/>
    <col min="2" max="7" width="6.69921875" style="18" customWidth="1"/>
    <col min="8" max="8" width="6.69921875" style="74" customWidth="1"/>
    <col min="9" max="10" width="6.69921875" style="93" customWidth="1"/>
    <col min="11" max="13" width="6.69921875" style="18" customWidth="1"/>
    <col min="14" max="14" width="6.69921875" style="43" customWidth="1"/>
    <col min="15" max="16" width="6.69921875" style="18" customWidth="1"/>
    <col min="17" max="17" width="6.69921875" style="74" customWidth="1"/>
    <col min="18" max="18" width="6.69921875" style="18" customWidth="1"/>
    <col min="19" max="19" width="6.69921875" style="93" customWidth="1"/>
    <col min="20" max="22" width="6.69921875" style="18" customWidth="1"/>
    <col min="23" max="23" width="6.69921875" style="43" customWidth="1"/>
    <col min="24" max="25" width="6.69921875" style="18" customWidth="1"/>
    <col min="26" max="26" width="6.69921875" style="74" customWidth="1"/>
    <col min="27" max="27" width="6.69921875" style="18" customWidth="1"/>
    <col min="28" max="28" width="6.69921875" style="93" customWidth="1"/>
    <col min="29" max="32" width="6.69921875" style="18" customWidth="1"/>
    <col min="33" max="35" width="6.69921875" style="43" customWidth="1"/>
    <col min="36" max="36" width="6.69921875" style="18" customWidth="1"/>
    <col min="37" max="37" width="6.59765625" style="18" customWidth="1"/>
    <col min="38" max="16384" width="7.5" style="18"/>
  </cols>
  <sheetData>
    <row r="1" spans="1:37" ht="13.8" customHeight="1" x14ac:dyDescent="0.25">
      <c r="A1" s="50"/>
      <c r="B1" s="50"/>
      <c r="C1" s="178"/>
      <c r="D1" s="178"/>
      <c r="E1" s="178"/>
    </row>
    <row r="2" spans="1:37" ht="12.6" thickBot="1" x14ac:dyDescent="0.3">
      <c r="C2" s="185"/>
      <c r="D2" s="185"/>
      <c r="E2" s="185"/>
    </row>
    <row r="3" spans="1:37" s="51" customFormat="1" ht="13.95" customHeight="1" thickBot="1" x14ac:dyDescent="0.3">
      <c r="A3" s="182" t="s">
        <v>35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4"/>
    </row>
    <row r="4" spans="1:37" s="51" customFormat="1" ht="13.95" customHeight="1" x14ac:dyDescent="0.25">
      <c r="A4" s="52"/>
      <c r="B4" s="179" t="s">
        <v>39</v>
      </c>
      <c r="C4" s="180"/>
      <c r="D4" s="180"/>
      <c r="E4" s="180"/>
      <c r="F4" s="180"/>
      <c r="G4" s="180"/>
      <c r="H4" s="180"/>
      <c r="I4" s="180"/>
      <c r="J4" s="181"/>
      <c r="K4" s="179" t="s">
        <v>0</v>
      </c>
      <c r="L4" s="180"/>
      <c r="M4" s="180"/>
      <c r="N4" s="180"/>
      <c r="O4" s="180"/>
      <c r="P4" s="180"/>
      <c r="Q4" s="180"/>
      <c r="R4" s="180"/>
      <c r="S4" s="181"/>
      <c r="T4" s="179" t="s">
        <v>1</v>
      </c>
      <c r="U4" s="180"/>
      <c r="V4" s="180"/>
      <c r="W4" s="180"/>
      <c r="X4" s="180"/>
      <c r="Y4" s="180"/>
      <c r="Z4" s="180"/>
      <c r="AA4" s="180"/>
      <c r="AB4" s="181"/>
      <c r="AC4" s="179" t="s">
        <v>18</v>
      </c>
      <c r="AD4" s="180"/>
      <c r="AE4" s="180"/>
      <c r="AF4" s="180"/>
      <c r="AG4" s="180"/>
      <c r="AH4" s="180"/>
      <c r="AI4" s="180"/>
      <c r="AJ4" s="180"/>
      <c r="AK4" s="181"/>
    </row>
    <row r="5" spans="1:37" s="51" customFormat="1" ht="12.6" thickBot="1" x14ac:dyDescent="0.3">
      <c r="A5" s="52"/>
      <c r="B5" s="111">
        <v>2014</v>
      </c>
      <c r="C5" s="97">
        <v>2015</v>
      </c>
      <c r="D5" s="97">
        <v>2016</v>
      </c>
      <c r="E5" s="97">
        <v>2017</v>
      </c>
      <c r="F5" s="97">
        <v>2018</v>
      </c>
      <c r="G5" s="97">
        <v>2019</v>
      </c>
      <c r="H5" s="97">
        <v>2020</v>
      </c>
      <c r="I5" s="97">
        <v>2021</v>
      </c>
      <c r="J5" s="116">
        <v>2022</v>
      </c>
      <c r="K5" s="111">
        <v>2014</v>
      </c>
      <c r="L5" s="97">
        <v>2015</v>
      </c>
      <c r="M5" s="97">
        <v>2016</v>
      </c>
      <c r="N5" s="97">
        <v>2017</v>
      </c>
      <c r="O5" s="97">
        <v>2018</v>
      </c>
      <c r="P5" s="97">
        <v>2019</v>
      </c>
      <c r="Q5" s="97">
        <v>2020</v>
      </c>
      <c r="R5" s="97">
        <v>2021</v>
      </c>
      <c r="S5" s="116">
        <v>2022</v>
      </c>
      <c r="T5" s="111">
        <v>2014</v>
      </c>
      <c r="U5" s="97">
        <v>2015</v>
      </c>
      <c r="V5" s="97">
        <v>2016</v>
      </c>
      <c r="W5" s="97">
        <v>2017</v>
      </c>
      <c r="X5" s="97">
        <v>2018</v>
      </c>
      <c r="Y5" s="97">
        <v>2019</v>
      </c>
      <c r="Z5" s="97">
        <v>2020</v>
      </c>
      <c r="AA5" s="97">
        <v>2021</v>
      </c>
      <c r="AB5" s="116">
        <v>2022</v>
      </c>
      <c r="AC5" s="111">
        <v>2014</v>
      </c>
      <c r="AD5" s="97">
        <v>2015</v>
      </c>
      <c r="AE5" s="97">
        <v>2016</v>
      </c>
      <c r="AF5" s="97">
        <v>2017</v>
      </c>
      <c r="AG5" s="97">
        <v>2018</v>
      </c>
      <c r="AH5" s="97">
        <v>2019</v>
      </c>
      <c r="AI5" s="97">
        <v>2020</v>
      </c>
      <c r="AJ5" s="97">
        <v>2021</v>
      </c>
      <c r="AK5" s="116">
        <v>2022</v>
      </c>
    </row>
    <row r="6" spans="1:37" x14ac:dyDescent="0.25">
      <c r="A6" s="52">
        <v>1</v>
      </c>
      <c r="B6" s="110">
        <v>16136</v>
      </c>
      <c r="C6" s="21">
        <f>ROUNDUP(B6*1.01,0)</f>
        <v>16298</v>
      </c>
      <c r="D6" s="21">
        <f>ROUNDUP(C6*1.01,0)</f>
        <v>16461</v>
      </c>
      <c r="E6" s="21">
        <f>ROUNDUP(D6*1.01,0)</f>
        <v>16626</v>
      </c>
      <c r="F6" s="21">
        <f>ROUNDUP(E6*1.035,0)</f>
        <v>17208</v>
      </c>
      <c r="G6" s="21">
        <f t="shared" ref="G6:G11" si="0">ROUNDUP(F6*1.0275,0)</f>
        <v>17682</v>
      </c>
      <c r="H6" s="21">
        <f>ROUNDUP(G6*1.0275,0)</f>
        <v>18169</v>
      </c>
      <c r="I6" s="21">
        <f>H6+250</f>
        <v>18419</v>
      </c>
      <c r="J6" s="47">
        <f>ROUNDUP(I6*1.05,0)</f>
        <v>19340</v>
      </c>
      <c r="K6" s="110">
        <v>20293</v>
      </c>
      <c r="L6" s="19">
        <f>ROUNDUP(K6*1.01,0)</f>
        <v>20496</v>
      </c>
      <c r="M6" s="19">
        <f>ROUNDUP(L6*1.01,0)</f>
        <v>20701</v>
      </c>
      <c r="N6" s="19">
        <f>ROUNDUP(M6*1.01,0)</f>
        <v>20909</v>
      </c>
      <c r="O6" s="21">
        <f t="shared" ref="O6:O11" si="1">ROUNDUP(N6*1.035,0)</f>
        <v>21641</v>
      </c>
      <c r="P6" s="21">
        <f t="shared" ref="P6:P11" si="2">ROUNDUP(O6*1.0275,0)</f>
        <v>22237</v>
      </c>
      <c r="Q6" s="21">
        <f>ROUNDUP(P6*1.0275,0)</f>
        <v>22849</v>
      </c>
      <c r="R6" s="21">
        <f>Q6+250</f>
        <v>23099</v>
      </c>
      <c r="S6" s="47">
        <f>ROUNDUP(R6*1.05,0)</f>
        <v>24254</v>
      </c>
      <c r="T6" s="110">
        <v>19167</v>
      </c>
      <c r="U6" s="19">
        <f>ROUNDUP(T6*1.01,0)</f>
        <v>19359</v>
      </c>
      <c r="V6" s="19">
        <f>ROUNDUP(U6*1.01,0)</f>
        <v>19553</v>
      </c>
      <c r="W6" s="19">
        <f>ROUNDUP(V6*1.01,0)</f>
        <v>19749</v>
      </c>
      <c r="X6" s="21">
        <f t="shared" ref="X6:X11" si="3">ROUNDUP(W6*1.035,0)</f>
        <v>20441</v>
      </c>
      <c r="Y6" s="21">
        <f t="shared" ref="Y6:Y11" si="4">ROUNDUP(X6*1.0275,0)</f>
        <v>21004</v>
      </c>
      <c r="Z6" s="21">
        <f>ROUNDUP(Y6*1.0275,0)</f>
        <v>21582</v>
      </c>
      <c r="AA6" s="21">
        <f>Z6+250</f>
        <v>21832</v>
      </c>
      <c r="AB6" s="47">
        <f>ROUNDUP(AA6*1.05,0)</f>
        <v>22924</v>
      </c>
      <c r="AC6" s="110">
        <v>17196</v>
      </c>
      <c r="AD6" s="19">
        <f>ROUNDUP(AC6*1.01,0)</f>
        <v>17368</v>
      </c>
      <c r="AE6" s="19">
        <f>ROUNDUP(AD6*1.01,0)</f>
        <v>17542</v>
      </c>
      <c r="AF6" s="19">
        <f>ROUNDUP(AE6*1.01,0)</f>
        <v>17718</v>
      </c>
      <c r="AG6" s="21">
        <f t="shared" ref="AG6:AG11" si="5">ROUNDUP(AF6*1.035,0)</f>
        <v>18339</v>
      </c>
      <c r="AH6" s="21">
        <f t="shared" ref="AH6:AH11" si="6">ROUNDUP(AG6*1.0275,0)</f>
        <v>18844</v>
      </c>
      <c r="AI6" s="21">
        <f>ROUNDUP(AH6*1.0275,0)</f>
        <v>19363</v>
      </c>
      <c r="AJ6" s="21">
        <f>AI6+250</f>
        <v>19613</v>
      </c>
      <c r="AK6" s="47">
        <f>ROUNDUP(AJ6*1.05,0)</f>
        <v>20594</v>
      </c>
    </row>
    <row r="7" spans="1:37" x14ac:dyDescent="0.25">
      <c r="A7" s="52">
        <v>2</v>
      </c>
      <c r="B7" s="110">
        <v>18013</v>
      </c>
      <c r="C7" s="21">
        <f t="shared" ref="C7:D11" si="7">ROUNDUP(B7*1.01,0)</f>
        <v>18194</v>
      </c>
      <c r="D7" s="21">
        <f t="shared" si="7"/>
        <v>18376</v>
      </c>
      <c r="E7" s="21">
        <f t="shared" ref="E7:E11" si="8">ROUNDUP(D7*1.01,0)</f>
        <v>18560</v>
      </c>
      <c r="F7" s="21">
        <f t="shared" ref="F7:F11" si="9">ROUNDUP(E7*1.035,0)</f>
        <v>19210</v>
      </c>
      <c r="G7" s="21">
        <f t="shared" si="0"/>
        <v>19739</v>
      </c>
      <c r="H7" s="21">
        <f t="shared" ref="H7:H11" si="10">ROUNDUP(G7*1.0275,0)</f>
        <v>20282</v>
      </c>
      <c r="I7" s="21">
        <f t="shared" ref="I7:I8" si="11">H7+250</f>
        <v>20532</v>
      </c>
      <c r="J7" s="47">
        <f t="shared" ref="J7:J11" si="12">ROUNDUP(I7*1.05,0)</f>
        <v>21559</v>
      </c>
      <c r="K7" s="110">
        <v>22169</v>
      </c>
      <c r="L7" s="19">
        <f t="shared" ref="L7:M11" si="13">ROUNDUP(K7*1.01,0)</f>
        <v>22391</v>
      </c>
      <c r="M7" s="19">
        <f t="shared" si="13"/>
        <v>22615</v>
      </c>
      <c r="N7" s="19">
        <f t="shared" ref="N7:N11" si="14">ROUNDUP(M7*1.01,0)</f>
        <v>22842</v>
      </c>
      <c r="O7" s="21">
        <f t="shared" si="1"/>
        <v>23642</v>
      </c>
      <c r="P7" s="21">
        <f t="shared" si="2"/>
        <v>24293</v>
      </c>
      <c r="Q7" s="21">
        <f t="shared" ref="Q7:Q11" si="15">ROUNDUP(P7*1.0275,0)</f>
        <v>24962</v>
      </c>
      <c r="R7" s="21">
        <f t="shared" ref="R7:R8" si="16">Q7+250</f>
        <v>25212</v>
      </c>
      <c r="S7" s="47">
        <f t="shared" ref="S7:S11" si="17">ROUNDUP(R7*1.05,0)</f>
        <v>26473</v>
      </c>
      <c r="T7" s="110">
        <v>21045</v>
      </c>
      <c r="U7" s="19">
        <f t="shared" ref="U7:V11" si="18">ROUNDUP(T7*1.01,0)</f>
        <v>21256</v>
      </c>
      <c r="V7" s="19">
        <f t="shared" si="18"/>
        <v>21469</v>
      </c>
      <c r="W7" s="19">
        <f t="shared" ref="W7:W11" si="19">ROUNDUP(V7*1.01,0)</f>
        <v>21684</v>
      </c>
      <c r="X7" s="21">
        <f t="shared" si="3"/>
        <v>22443</v>
      </c>
      <c r="Y7" s="21">
        <f t="shared" si="4"/>
        <v>23061</v>
      </c>
      <c r="Z7" s="21">
        <f t="shared" ref="Z7:Z11" si="20">ROUNDUP(Y7*1.0275,0)</f>
        <v>23696</v>
      </c>
      <c r="AA7" s="21">
        <f t="shared" ref="AA7:AA8" si="21">Z7+250</f>
        <v>23946</v>
      </c>
      <c r="AB7" s="47">
        <f t="shared" ref="AB7:AB11" si="22">ROUNDUP(AA7*1.05,0)</f>
        <v>25144</v>
      </c>
      <c r="AC7" s="110">
        <v>19071</v>
      </c>
      <c r="AD7" s="19">
        <f t="shared" ref="AD7:AE11" si="23">ROUNDUP(AC7*1.01,0)</f>
        <v>19262</v>
      </c>
      <c r="AE7" s="19">
        <f t="shared" si="23"/>
        <v>19455</v>
      </c>
      <c r="AF7" s="19">
        <f t="shared" ref="AF7:AF11" si="24">ROUNDUP(AE7*1.01,0)</f>
        <v>19650</v>
      </c>
      <c r="AG7" s="21">
        <f t="shared" si="5"/>
        <v>20338</v>
      </c>
      <c r="AH7" s="21">
        <f t="shared" si="6"/>
        <v>20898</v>
      </c>
      <c r="AI7" s="21">
        <f t="shared" ref="AI7:AI11" si="25">ROUNDUP(AH7*1.0275,0)</f>
        <v>21473</v>
      </c>
      <c r="AJ7" s="21">
        <f t="shared" ref="AJ7:AJ8" si="26">AI7+250</f>
        <v>21723</v>
      </c>
      <c r="AK7" s="47">
        <f t="shared" ref="AK7:AK11" si="27">ROUNDUP(AJ7*1.05,0)</f>
        <v>22810</v>
      </c>
    </row>
    <row r="8" spans="1:37" x14ac:dyDescent="0.25">
      <c r="A8" s="52">
        <v>3</v>
      </c>
      <c r="B8" s="110">
        <v>19889</v>
      </c>
      <c r="C8" s="21">
        <f t="shared" si="7"/>
        <v>20088</v>
      </c>
      <c r="D8" s="21">
        <f t="shared" si="7"/>
        <v>20289</v>
      </c>
      <c r="E8" s="21">
        <f t="shared" si="8"/>
        <v>20492</v>
      </c>
      <c r="F8" s="21">
        <f t="shared" si="9"/>
        <v>21210</v>
      </c>
      <c r="G8" s="21">
        <f t="shared" si="0"/>
        <v>21794</v>
      </c>
      <c r="H8" s="21">
        <f t="shared" si="10"/>
        <v>22394</v>
      </c>
      <c r="I8" s="21">
        <f t="shared" si="11"/>
        <v>22644</v>
      </c>
      <c r="J8" s="47">
        <f t="shared" si="12"/>
        <v>23777</v>
      </c>
      <c r="K8" s="110">
        <v>24046</v>
      </c>
      <c r="L8" s="19">
        <f t="shared" si="13"/>
        <v>24287</v>
      </c>
      <c r="M8" s="19">
        <f t="shared" si="13"/>
        <v>24530</v>
      </c>
      <c r="N8" s="19">
        <f t="shared" si="14"/>
        <v>24776</v>
      </c>
      <c r="O8" s="21">
        <f t="shared" si="1"/>
        <v>25644</v>
      </c>
      <c r="P8" s="21">
        <f t="shared" si="2"/>
        <v>26350</v>
      </c>
      <c r="Q8" s="21">
        <f t="shared" si="15"/>
        <v>27075</v>
      </c>
      <c r="R8" s="21">
        <f t="shared" si="16"/>
        <v>27325</v>
      </c>
      <c r="S8" s="47">
        <f t="shared" si="17"/>
        <v>28692</v>
      </c>
      <c r="T8" s="110">
        <v>22922</v>
      </c>
      <c r="U8" s="19">
        <f t="shared" si="18"/>
        <v>23152</v>
      </c>
      <c r="V8" s="19">
        <f t="shared" si="18"/>
        <v>23384</v>
      </c>
      <c r="W8" s="19">
        <f t="shared" si="19"/>
        <v>23618</v>
      </c>
      <c r="X8" s="21">
        <f t="shared" si="3"/>
        <v>24445</v>
      </c>
      <c r="Y8" s="21">
        <f t="shared" si="4"/>
        <v>25118</v>
      </c>
      <c r="Z8" s="21">
        <f t="shared" si="20"/>
        <v>25809</v>
      </c>
      <c r="AA8" s="21">
        <f t="shared" si="21"/>
        <v>26059</v>
      </c>
      <c r="AB8" s="47">
        <f t="shared" si="22"/>
        <v>27362</v>
      </c>
      <c r="AC8" s="110">
        <v>20948</v>
      </c>
      <c r="AD8" s="19">
        <f t="shared" si="23"/>
        <v>21158</v>
      </c>
      <c r="AE8" s="19">
        <f t="shared" si="23"/>
        <v>21370</v>
      </c>
      <c r="AF8" s="19">
        <f t="shared" si="24"/>
        <v>21584</v>
      </c>
      <c r="AG8" s="21">
        <f t="shared" si="5"/>
        <v>22340</v>
      </c>
      <c r="AH8" s="21">
        <f t="shared" si="6"/>
        <v>22955</v>
      </c>
      <c r="AI8" s="21">
        <f t="shared" si="25"/>
        <v>23587</v>
      </c>
      <c r="AJ8" s="21">
        <f t="shared" si="26"/>
        <v>23837</v>
      </c>
      <c r="AK8" s="47">
        <f t="shared" si="27"/>
        <v>25029</v>
      </c>
    </row>
    <row r="9" spans="1:37" x14ac:dyDescent="0.25">
      <c r="A9" s="52">
        <v>4</v>
      </c>
      <c r="B9" s="110">
        <v>21766</v>
      </c>
      <c r="C9" s="21">
        <f t="shared" si="7"/>
        <v>21984</v>
      </c>
      <c r="D9" s="21">
        <f t="shared" si="7"/>
        <v>22204</v>
      </c>
      <c r="E9" s="21">
        <f t="shared" si="8"/>
        <v>22427</v>
      </c>
      <c r="F9" s="21">
        <f t="shared" si="9"/>
        <v>23212</v>
      </c>
      <c r="G9" s="21">
        <f t="shared" si="0"/>
        <v>23851</v>
      </c>
      <c r="H9" s="21">
        <f t="shared" si="10"/>
        <v>24507</v>
      </c>
      <c r="I9" s="21">
        <f>H9</f>
        <v>24507</v>
      </c>
      <c r="J9" s="47">
        <f t="shared" si="12"/>
        <v>25733</v>
      </c>
      <c r="K9" s="110">
        <v>25922</v>
      </c>
      <c r="L9" s="19">
        <f t="shared" si="13"/>
        <v>26182</v>
      </c>
      <c r="M9" s="19">
        <f t="shared" si="13"/>
        <v>26444</v>
      </c>
      <c r="N9" s="19">
        <f t="shared" si="14"/>
        <v>26709</v>
      </c>
      <c r="O9" s="21">
        <f t="shared" si="1"/>
        <v>27644</v>
      </c>
      <c r="P9" s="21">
        <f t="shared" si="2"/>
        <v>28405</v>
      </c>
      <c r="Q9" s="21">
        <f t="shared" si="15"/>
        <v>29187</v>
      </c>
      <c r="R9" s="21">
        <f>Q9</f>
        <v>29187</v>
      </c>
      <c r="S9" s="47">
        <f t="shared" si="17"/>
        <v>30647</v>
      </c>
      <c r="T9" s="110">
        <v>24801</v>
      </c>
      <c r="U9" s="19">
        <f t="shared" si="18"/>
        <v>25050</v>
      </c>
      <c r="V9" s="19">
        <f t="shared" si="18"/>
        <v>25301</v>
      </c>
      <c r="W9" s="19">
        <f t="shared" si="19"/>
        <v>25555</v>
      </c>
      <c r="X9" s="21">
        <f t="shared" si="3"/>
        <v>26450</v>
      </c>
      <c r="Y9" s="21">
        <f t="shared" si="4"/>
        <v>27178</v>
      </c>
      <c r="Z9" s="21">
        <f t="shared" si="20"/>
        <v>27926</v>
      </c>
      <c r="AA9" s="21">
        <f>Z9</f>
        <v>27926</v>
      </c>
      <c r="AB9" s="47">
        <f t="shared" si="22"/>
        <v>29323</v>
      </c>
      <c r="AC9" s="110">
        <v>22824</v>
      </c>
      <c r="AD9" s="19">
        <f t="shared" si="23"/>
        <v>23053</v>
      </c>
      <c r="AE9" s="19">
        <f t="shared" si="23"/>
        <v>23284</v>
      </c>
      <c r="AF9" s="19">
        <f t="shared" si="24"/>
        <v>23517</v>
      </c>
      <c r="AG9" s="21">
        <f t="shared" si="5"/>
        <v>24341</v>
      </c>
      <c r="AH9" s="21">
        <f t="shared" si="6"/>
        <v>25011</v>
      </c>
      <c r="AI9" s="21">
        <f t="shared" si="25"/>
        <v>25699</v>
      </c>
      <c r="AJ9" s="21">
        <f>AI9</f>
        <v>25699</v>
      </c>
      <c r="AK9" s="47">
        <f t="shared" si="27"/>
        <v>26984</v>
      </c>
    </row>
    <row r="10" spans="1:37" x14ac:dyDescent="0.25">
      <c r="A10" s="52">
        <v>5</v>
      </c>
      <c r="B10" s="110">
        <v>23644</v>
      </c>
      <c r="C10" s="21">
        <f t="shared" si="7"/>
        <v>23881</v>
      </c>
      <c r="D10" s="21">
        <f t="shared" si="7"/>
        <v>24120</v>
      </c>
      <c r="E10" s="21">
        <f t="shared" si="8"/>
        <v>24362</v>
      </c>
      <c r="F10" s="21">
        <f t="shared" si="9"/>
        <v>25215</v>
      </c>
      <c r="G10" s="21">
        <f t="shared" si="0"/>
        <v>25909</v>
      </c>
      <c r="H10" s="21">
        <f t="shared" si="10"/>
        <v>26622</v>
      </c>
      <c r="I10" s="21">
        <f>H10</f>
        <v>26622</v>
      </c>
      <c r="J10" s="47">
        <f t="shared" si="12"/>
        <v>27954</v>
      </c>
      <c r="K10" s="110">
        <v>27798</v>
      </c>
      <c r="L10" s="19">
        <f t="shared" si="13"/>
        <v>28076</v>
      </c>
      <c r="M10" s="19">
        <f t="shared" si="13"/>
        <v>28357</v>
      </c>
      <c r="N10" s="19">
        <f t="shared" si="14"/>
        <v>28641</v>
      </c>
      <c r="O10" s="21">
        <f t="shared" si="1"/>
        <v>29644</v>
      </c>
      <c r="P10" s="21">
        <f t="shared" si="2"/>
        <v>30460</v>
      </c>
      <c r="Q10" s="21">
        <f t="shared" si="15"/>
        <v>31298</v>
      </c>
      <c r="R10" s="21">
        <f>Q10</f>
        <v>31298</v>
      </c>
      <c r="S10" s="47">
        <f t="shared" si="17"/>
        <v>32863</v>
      </c>
      <c r="T10" s="110">
        <v>26677</v>
      </c>
      <c r="U10" s="19">
        <f t="shared" si="18"/>
        <v>26944</v>
      </c>
      <c r="V10" s="19">
        <f t="shared" si="18"/>
        <v>27214</v>
      </c>
      <c r="W10" s="19">
        <f t="shared" si="19"/>
        <v>27487</v>
      </c>
      <c r="X10" s="21">
        <f t="shared" si="3"/>
        <v>28450</v>
      </c>
      <c r="Y10" s="21">
        <f t="shared" si="4"/>
        <v>29233</v>
      </c>
      <c r="Z10" s="21">
        <f t="shared" si="20"/>
        <v>30037</v>
      </c>
      <c r="AA10" s="21">
        <f>Z10</f>
        <v>30037</v>
      </c>
      <c r="AB10" s="47">
        <f t="shared" si="22"/>
        <v>31539</v>
      </c>
      <c r="AC10" s="110">
        <v>24701</v>
      </c>
      <c r="AD10" s="19">
        <f t="shared" si="23"/>
        <v>24949</v>
      </c>
      <c r="AE10" s="19">
        <f t="shared" si="23"/>
        <v>25199</v>
      </c>
      <c r="AF10" s="19">
        <f t="shared" si="24"/>
        <v>25451</v>
      </c>
      <c r="AG10" s="21">
        <f t="shared" si="5"/>
        <v>26342</v>
      </c>
      <c r="AH10" s="21">
        <f t="shared" si="6"/>
        <v>27067</v>
      </c>
      <c r="AI10" s="21">
        <f t="shared" si="25"/>
        <v>27812</v>
      </c>
      <c r="AJ10" s="21">
        <f>AI10</f>
        <v>27812</v>
      </c>
      <c r="AK10" s="47">
        <f t="shared" si="27"/>
        <v>29203</v>
      </c>
    </row>
    <row r="11" spans="1:37" ht="12.6" thickBot="1" x14ac:dyDescent="0.3">
      <c r="A11" s="53">
        <v>6</v>
      </c>
      <c r="B11" s="56">
        <v>25520</v>
      </c>
      <c r="C11" s="22">
        <f t="shared" si="7"/>
        <v>25776</v>
      </c>
      <c r="D11" s="22">
        <f t="shared" si="7"/>
        <v>26034</v>
      </c>
      <c r="E11" s="22">
        <f t="shared" si="8"/>
        <v>26295</v>
      </c>
      <c r="F11" s="22">
        <f t="shared" si="9"/>
        <v>27216</v>
      </c>
      <c r="G11" s="22">
        <f t="shared" si="0"/>
        <v>27965</v>
      </c>
      <c r="H11" s="22">
        <f t="shared" si="10"/>
        <v>28735</v>
      </c>
      <c r="I11" s="22">
        <f>H11</f>
        <v>28735</v>
      </c>
      <c r="J11" s="48">
        <f t="shared" si="12"/>
        <v>30172</v>
      </c>
      <c r="K11" s="56">
        <v>29673</v>
      </c>
      <c r="L11" s="20">
        <f t="shared" si="13"/>
        <v>29970</v>
      </c>
      <c r="M11" s="20">
        <f t="shared" si="13"/>
        <v>30270</v>
      </c>
      <c r="N11" s="20">
        <f t="shared" si="14"/>
        <v>30573</v>
      </c>
      <c r="O11" s="22">
        <f t="shared" si="1"/>
        <v>31644</v>
      </c>
      <c r="P11" s="22">
        <f t="shared" si="2"/>
        <v>32515</v>
      </c>
      <c r="Q11" s="22">
        <f t="shared" si="15"/>
        <v>33410</v>
      </c>
      <c r="R11" s="22">
        <f>Q11</f>
        <v>33410</v>
      </c>
      <c r="S11" s="48">
        <f t="shared" si="17"/>
        <v>35081</v>
      </c>
      <c r="T11" s="56">
        <v>28555</v>
      </c>
      <c r="U11" s="20">
        <f t="shared" si="18"/>
        <v>28841</v>
      </c>
      <c r="V11" s="20">
        <f t="shared" si="18"/>
        <v>29130</v>
      </c>
      <c r="W11" s="20">
        <f t="shared" si="19"/>
        <v>29422</v>
      </c>
      <c r="X11" s="22">
        <f t="shared" si="3"/>
        <v>30452</v>
      </c>
      <c r="Y11" s="22">
        <f t="shared" si="4"/>
        <v>31290</v>
      </c>
      <c r="Z11" s="22">
        <f t="shared" si="20"/>
        <v>32151</v>
      </c>
      <c r="AA11" s="22">
        <f>Z11</f>
        <v>32151</v>
      </c>
      <c r="AB11" s="48">
        <f t="shared" si="22"/>
        <v>33759</v>
      </c>
      <c r="AC11" s="56">
        <v>26577</v>
      </c>
      <c r="AD11" s="20">
        <f t="shared" si="23"/>
        <v>26843</v>
      </c>
      <c r="AE11" s="20">
        <f t="shared" si="23"/>
        <v>27112</v>
      </c>
      <c r="AF11" s="20">
        <f t="shared" si="24"/>
        <v>27384</v>
      </c>
      <c r="AG11" s="22">
        <f t="shared" si="5"/>
        <v>28343</v>
      </c>
      <c r="AH11" s="22">
        <f t="shared" si="6"/>
        <v>29123</v>
      </c>
      <c r="AI11" s="22">
        <f t="shared" si="25"/>
        <v>29924</v>
      </c>
      <c r="AJ11" s="22">
        <f>AI11</f>
        <v>29924</v>
      </c>
      <c r="AK11" s="48">
        <f t="shared" si="27"/>
        <v>31421</v>
      </c>
    </row>
    <row r="15" spans="1:37" x14ac:dyDescent="0.25">
      <c r="A15" s="50"/>
      <c r="B15" s="50"/>
      <c r="C15" s="50"/>
      <c r="D15" s="50"/>
      <c r="E15" s="39"/>
      <c r="F15" s="50"/>
      <c r="G15" s="50"/>
      <c r="H15" s="50"/>
      <c r="I15" s="39"/>
      <c r="J15" s="50"/>
    </row>
    <row r="16" spans="1:37" thickBot="1" x14ac:dyDescent="0.3">
      <c r="A16" s="192"/>
      <c r="B16" s="192"/>
      <c r="C16" s="192"/>
    </row>
    <row r="17" spans="1:37" s="106" customFormat="1" ht="13.95" customHeight="1" thickBot="1" x14ac:dyDescent="0.3">
      <c r="A17" s="182" t="s">
        <v>36</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4"/>
    </row>
    <row r="18" spans="1:37" s="106" customFormat="1" ht="13.95" customHeight="1" x14ac:dyDescent="0.25">
      <c r="A18" s="52"/>
      <c r="B18" s="179" t="s">
        <v>39</v>
      </c>
      <c r="C18" s="180"/>
      <c r="D18" s="180"/>
      <c r="E18" s="180"/>
      <c r="F18" s="180"/>
      <c r="G18" s="180"/>
      <c r="H18" s="180"/>
      <c r="I18" s="180"/>
      <c r="J18" s="181"/>
      <c r="K18" s="179" t="s">
        <v>0</v>
      </c>
      <c r="L18" s="180"/>
      <c r="M18" s="180"/>
      <c r="N18" s="180"/>
      <c r="O18" s="180"/>
      <c r="P18" s="180"/>
      <c r="Q18" s="180"/>
      <c r="R18" s="180"/>
      <c r="S18" s="181"/>
      <c r="T18" s="179" t="s">
        <v>1</v>
      </c>
      <c r="U18" s="180"/>
      <c r="V18" s="180"/>
      <c r="W18" s="180"/>
      <c r="X18" s="180"/>
      <c r="Y18" s="180"/>
      <c r="Z18" s="180"/>
      <c r="AA18" s="180"/>
      <c r="AB18" s="181"/>
      <c r="AC18" s="179" t="s">
        <v>18</v>
      </c>
      <c r="AD18" s="180"/>
      <c r="AE18" s="180"/>
      <c r="AF18" s="180"/>
      <c r="AG18" s="180"/>
      <c r="AH18" s="180"/>
      <c r="AI18" s="180"/>
      <c r="AJ18" s="180"/>
      <c r="AK18" s="181"/>
    </row>
    <row r="19" spans="1:37" s="106" customFormat="1" ht="12.6" thickBot="1" x14ac:dyDescent="0.3">
      <c r="A19" s="52"/>
      <c r="B19" s="111">
        <v>2014</v>
      </c>
      <c r="C19" s="97">
        <v>2015</v>
      </c>
      <c r="D19" s="97">
        <v>2016</v>
      </c>
      <c r="E19" s="97">
        <v>2017</v>
      </c>
      <c r="F19" s="97">
        <v>2018</v>
      </c>
      <c r="G19" s="97">
        <v>2019</v>
      </c>
      <c r="H19" s="97">
        <v>2020</v>
      </c>
      <c r="I19" s="97">
        <v>2021</v>
      </c>
      <c r="J19" s="116">
        <v>2022</v>
      </c>
      <c r="K19" s="111">
        <v>2014</v>
      </c>
      <c r="L19" s="97">
        <v>2015</v>
      </c>
      <c r="M19" s="97">
        <v>2016</v>
      </c>
      <c r="N19" s="97">
        <v>2017</v>
      </c>
      <c r="O19" s="97">
        <v>2018</v>
      </c>
      <c r="P19" s="97">
        <v>2019</v>
      </c>
      <c r="Q19" s="97">
        <v>2020</v>
      </c>
      <c r="R19" s="97">
        <v>2021</v>
      </c>
      <c r="S19" s="116">
        <v>2022</v>
      </c>
      <c r="T19" s="111">
        <v>2014</v>
      </c>
      <c r="U19" s="97">
        <v>2015</v>
      </c>
      <c r="V19" s="97">
        <v>2016</v>
      </c>
      <c r="W19" s="97">
        <v>2017</v>
      </c>
      <c r="X19" s="97">
        <v>2018</v>
      </c>
      <c r="Y19" s="97">
        <v>2019</v>
      </c>
      <c r="Z19" s="97">
        <v>2020</v>
      </c>
      <c r="AA19" s="97">
        <v>2021</v>
      </c>
      <c r="AB19" s="116">
        <v>2022</v>
      </c>
      <c r="AC19" s="111">
        <v>2014</v>
      </c>
      <c r="AD19" s="97">
        <v>2015</v>
      </c>
      <c r="AE19" s="97">
        <v>2016</v>
      </c>
      <c r="AF19" s="97">
        <v>2017</v>
      </c>
      <c r="AG19" s="97">
        <v>2018</v>
      </c>
      <c r="AH19" s="97">
        <v>2019</v>
      </c>
      <c r="AI19" s="97">
        <v>2020</v>
      </c>
      <c r="AJ19" s="97">
        <v>2021</v>
      </c>
      <c r="AK19" s="116">
        <v>2022</v>
      </c>
    </row>
    <row r="20" spans="1:37" s="43" customFormat="1" x14ac:dyDescent="0.25">
      <c r="A20" s="52" t="s">
        <v>33</v>
      </c>
      <c r="B20" s="110">
        <v>38215</v>
      </c>
      <c r="C20" s="21">
        <f t="shared" ref="C20:E21" si="28">ROUNDUP(B20*1.01,0)</f>
        <v>38598</v>
      </c>
      <c r="D20" s="21">
        <f t="shared" si="28"/>
        <v>38984</v>
      </c>
      <c r="E20" s="21">
        <f t="shared" si="28"/>
        <v>39374</v>
      </c>
      <c r="F20" s="21">
        <f>ROUNDUP(E20*1.02,0)</f>
        <v>40162</v>
      </c>
      <c r="G20" s="21">
        <f>ROUNDUP(F20*1.0275,0)</f>
        <v>41267</v>
      </c>
      <c r="H20" s="21">
        <f>ROUNDUP(G20*1.0275,0)</f>
        <v>42402</v>
      </c>
      <c r="I20" s="107">
        <f>H20</f>
        <v>42402</v>
      </c>
      <c r="J20" s="77">
        <f>ROUNDUP(I20*1.05,0)</f>
        <v>44523</v>
      </c>
      <c r="K20" s="118">
        <v>45436</v>
      </c>
      <c r="L20" s="119">
        <f t="shared" ref="L20:N21" si="29">ROUNDUP(K20*1.01,0)</f>
        <v>45891</v>
      </c>
      <c r="M20" s="119">
        <f t="shared" si="29"/>
        <v>46350</v>
      </c>
      <c r="N20" s="119">
        <f t="shared" si="29"/>
        <v>46814</v>
      </c>
      <c r="O20" s="119">
        <f t="shared" ref="O20:O21" si="30">ROUNDUP(N20*1.02,0)</f>
        <v>47751</v>
      </c>
      <c r="P20" s="119">
        <f>ROUNDUP(O20*1.0275,0)</f>
        <v>49065</v>
      </c>
      <c r="Q20" s="119">
        <f>ROUNDUP(P20*1.0275,0)</f>
        <v>50415</v>
      </c>
      <c r="R20" s="120">
        <f>Q20</f>
        <v>50415</v>
      </c>
      <c r="S20" s="121">
        <f>ROUNDUP(R20*1.05,0)</f>
        <v>52936</v>
      </c>
      <c r="T20" s="110">
        <v>41247</v>
      </c>
      <c r="U20" s="21">
        <f t="shared" ref="U20:W21" si="31">ROUNDUP(T20*1.01,0)</f>
        <v>41660</v>
      </c>
      <c r="V20" s="21">
        <f t="shared" si="31"/>
        <v>42077</v>
      </c>
      <c r="W20" s="21">
        <f t="shared" si="31"/>
        <v>42498</v>
      </c>
      <c r="X20" s="21">
        <f t="shared" ref="X20:X21" si="32">ROUNDUP(W20*1.02,0)</f>
        <v>43348</v>
      </c>
      <c r="Y20" s="21">
        <f>ROUNDUP(X20*1.0275,0)</f>
        <v>44541</v>
      </c>
      <c r="Z20" s="21">
        <f>ROUNDUP(Y20*1.0275,0)</f>
        <v>45766</v>
      </c>
      <c r="AA20" s="107">
        <f>Z20</f>
        <v>45766</v>
      </c>
      <c r="AB20" s="77">
        <f>ROUNDUP(AA20*1.05,0)</f>
        <v>48055</v>
      </c>
      <c r="AC20" s="110">
        <v>39267</v>
      </c>
      <c r="AD20" s="19">
        <f t="shared" ref="AD20:AF21" si="33">ROUNDUP(AC20*1.01,0)</f>
        <v>39660</v>
      </c>
      <c r="AE20" s="19">
        <f t="shared" si="33"/>
        <v>40057</v>
      </c>
      <c r="AF20" s="19">
        <f t="shared" si="33"/>
        <v>40458</v>
      </c>
      <c r="AG20" s="21">
        <f t="shared" ref="AG20:AG21" si="34">ROUNDUP(AF20*1.02,0)</f>
        <v>41268</v>
      </c>
      <c r="AH20" s="21">
        <f>ROUNDUP(AG20*1.0275,0)</f>
        <v>42403</v>
      </c>
      <c r="AI20" s="21">
        <f>ROUNDUP(AH20*1.0275,0)</f>
        <v>43570</v>
      </c>
      <c r="AJ20" s="107">
        <f>AI20</f>
        <v>43570</v>
      </c>
      <c r="AK20" s="77">
        <f>ROUNDUP(AJ20*1.05,0)</f>
        <v>45749</v>
      </c>
    </row>
    <row r="21" spans="1:37" s="43" customFormat="1" ht="12.6" thickBot="1" x14ac:dyDescent="0.3">
      <c r="A21" s="53" t="s">
        <v>34</v>
      </c>
      <c r="B21" s="56">
        <v>58096</v>
      </c>
      <c r="C21" s="22">
        <f t="shared" si="28"/>
        <v>58677</v>
      </c>
      <c r="D21" s="22">
        <f t="shared" si="28"/>
        <v>59264</v>
      </c>
      <c r="E21" s="22">
        <f t="shared" si="28"/>
        <v>59857</v>
      </c>
      <c r="F21" s="22">
        <f>ROUNDUP(E21*1.02,0)</f>
        <v>61055</v>
      </c>
      <c r="G21" s="22">
        <f>ROUNDUP(F21*1.0275,0)</f>
        <v>62735</v>
      </c>
      <c r="H21" s="22">
        <f>ROUNDUP(G21*1.0275,0)</f>
        <v>64461</v>
      </c>
      <c r="I21" s="108">
        <f>H21</f>
        <v>64461</v>
      </c>
      <c r="J21" s="78">
        <f>ROUNDUP(I21*1.05,0)</f>
        <v>67685</v>
      </c>
      <c r="K21" s="56">
        <v>65324</v>
      </c>
      <c r="L21" s="22">
        <f t="shared" si="29"/>
        <v>65978</v>
      </c>
      <c r="M21" s="22">
        <f t="shared" si="29"/>
        <v>66638</v>
      </c>
      <c r="N21" s="22">
        <f t="shared" si="29"/>
        <v>67305</v>
      </c>
      <c r="O21" s="22">
        <f t="shared" si="30"/>
        <v>68652</v>
      </c>
      <c r="P21" s="22">
        <f>ROUNDUP(O21*1.0275,0)</f>
        <v>70540</v>
      </c>
      <c r="Q21" s="22">
        <f>ROUNDUP(P21*1.0275,0)</f>
        <v>72480</v>
      </c>
      <c r="R21" s="108">
        <f>Q21</f>
        <v>72480</v>
      </c>
      <c r="S21" s="78">
        <f>ROUNDUP(R21*1.05,0)</f>
        <v>76104</v>
      </c>
      <c r="T21" s="56">
        <v>61131</v>
      </c>
      <c r="U21" s="22">
        <f t="shared" si="31"/>
        <v>61743</v>
      </c>
      <c r="V21" s="22">
        <f t="shared" si="31"/>
        <v>62361</v>
      </c>
      <c r="W21" s="22">
        <f t="shared" si="31"/>
        <v>62985</v>
      </c>
      <c r="X21" s="22">
        <f t="shared" si="32"/>
        <v>64245</v>
      </c>
      <c r="Y21" s="22">
        <f>ROUNDUP(X21*1.0275,0)</f>
        <v>66012</v>
      </c>
      <c r="Z21" s="22">
        <f>ROUNDUP(Y21*1.0275,0)</f>
        <v>67828</v>
      </c>
      <c r="AA21" s="108">
        <f>Z21</f>
        <v>67828</v>
      </c>
      <c r="AB21" s="78">
        <f>ROUNDUP(AA21*1.05,0)</f>
        <v>71220</v>
      </c>
      <c r="AC21" s="56">
        <v>59151</v>
      </c>
      <c r="AD21" s="20">
        <f t="shared" si="33"/>
        <v>59743</v>
      </c>
      <c r="AE21" s="20">
        <f t="shared" si="33"/>
        <v>60341</v>
      </c>
      <c r="AF21" s="20">
        <f t="shared" si="33"/>
        <v>60945</v>
      </c>
      <c r="AG21" s="22">
        <f t="shared" si="34"/>
        <v>62164</v>
      </c>
      <c r="AH21" s="22">
        <f>ROUNDUP(AG21*1.0275,0)</f>
        <v>63874</v>
      </c>
      <c r="AI21" s="22">
        <f>ROUNDUP(AH21*1.0275,0)</f>
        <v>65631</v>
      </c>
      <c r="AJ21" s="108">
        <f>AI21</f>
        <v>65631</v>
      </c>
      <c r="AK21" s="78">
        <f>ROUNDUP(AJ21*1.05,0)</f>
        <v>68913</v>
      </c>
    </row>
    <row r="22" spans="1:37" x14ac:dyDescent="0.25">
      <c r="B22" s="29"/>
      <c r="C22" s="21"/>
      <c r="D22" s="21"/>
      <c r="E22" s="21"/>
      <c r="F22" s="54"/>
      <c r="G22" s="54"/>
      <c r="H22" s="54"/>
      <c r="I22" s="21"/>
      <c r="J22" s="54"/>
      <c r="K22" s="29"/>
      <c r="L22" s="21"/>
      <c r="M22" s="21"/>
      <c r="N22" s="21"/>
      <c r="O22" s="54"/>
      <c r="P22" s="54"/>
      <c r="Q22" s="54"/>
      <c r="R22" s="54"/>
      <c r="S22" s="54"/>
      <c r="T22" s="29"/>
      <c r="U22" s="21"/>
      <c r="V22" s="21"/>
      <c r="W22" s="21"/>
      <c r="X22" s="54"/>
      <c r="Y22" s="54"/>
      <c r="Z22" s="54"/>
      <c r="AA22" s="54"/>
      <c r="AB22" s="54"/>
      <c r="AC22" s="29"/>
      <c r="AD22" s="19"/>
      <c r="AE22" s="19"/>
      <c r="AF22" s="44"/>
    </row>
    <row r="23" spans="1:37" ht="15" customHeight="1" x14ac:dyDescent="0.25">
      <c r="A23" s="55"/>
      <c r="B23" s="186" t="s">
        <v>32</v>
      </c>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8"/>
    </row>
    <row r="24" spans="1:37" ht="15" customHeight="1" x14ac:dyDescent="0.25">
      <c r="A24" s="55"/>
      <c r="B24" s="189"/>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1"/>
    </row>
  </sheetData>
  <mergeCells count="13">
    <mergeCell ref="C1:E2"/>
    <mergeCell ref="B23:AJ24"/>
    <mergeCell ref="A16:C16"/>
    <mergeCell ref="A3:AK3"/>
    <mergeCell ref="AC4:AK4"/>
    <mergeCell ref="A17:AK17"/>
    <mergeCell ref="AC18:AK18"/>
    <mergeCell ref="B4:J4"/>
    <mergeCell ref="K4:S4"/>
    <mergeCell ref="T4:AB4"/>
    <mergeCell ref="B18:J18"/>
    <mergeCell ref="K18:S18"/>
    <mergeCell ref="T18:AB1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8"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452B9CCD80A44F991AA6A9D4DFDC2B" ma:contentTypeVersion="16" ma:contentTypeDescription="Create a new document." ma:contentTypeScope="" ma:versionID="5554e3ce0556106c755cf6df35f1c867">
  <xsd:schema xmlns:xsd="http://www.w3.org/2001/XMLSchema" xmlns:xs="http://www.w3.org/2001/XMLSchema" xmlns:p="http://schemas.microsoft.com/office/2006/metadata/properties" xmlns:ns2="1af8f33d-c488-4273-b512-66dc583439c7" xmlns:ns3="e1cd3baf-de16-470e-9b68-bc82e4b46a77" targetNamespace="http://schemas.microsoft.com/office/2006/metadata/properties" ma:root="true" ma:fieldsID="0da9d639eff0fd3e8a183c5c91ff254c" ns2:_="" ns3:_="">
    <xsd:import namespace="1af8f33d-c488-4273-b512-66dc583439c7"/>
    <xsd:import namespace="e1cd3baf-de16-470e-9b68-bc82e4b46a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8f33d-c488-4273-b512-66dc583439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49ac3ec-5a88-4949-9178-0a1d0cc4745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1cd3baf-de16-470e-9b68-bc82e4b46a7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1bcf7df-3235-4fd4-9519-8be5ca74ebb7}" ma:internalName="TaxCatchAll" ma:showField="CatchAllData" ma:web="e1cd3baf-de16-470e-9b68-bc82e4b46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f8f33d-c488-4273-b512-66dc583439c7">
      <Terms xmlns="http://schemas.microsoft.com/office/infopath/2007/PartnerControls"/>
    </lcf76f155ced4ddcb4097134ff3c332f>
    <TaxCatchAll xmlns="e1cd3baf-de16-470e-9b68-bc82e4b46a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DE6E07-D833-462F-BE7F-2413DFB5EDB3}"/>
</file>

<file path=customXml/itemProps2.xml><?xml version="1.0" encoding="utf-8"?>
<ds:datastoreItem xmlns:ds="http://schemas.openxmlformats.org/officeDocument/2006/customXml" ds:itemID="{08A7A5BF-1A55-4BC4-B564-157B4D53B34A}">
  <ds:schemaRefs>
    <ds:schemaRef ds:uri="http://schemas.microsoft.com/office/2006/metadata/properties"/>
    <ds:schemaRef ds:uri="http://purl.org/dc/dcmitype/"/>
    <ds:schemaRef ds:uri="http://schemas.microsoft.com/office/2006/documentManagement/types"/>
    <ds:schemaRef ds:uri="fb223cc1-2bd3-403d-8e7a-94735acb2028"/>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F5DE1FB9-C55D-4C9F-9791-CDE319117B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Leadership Group</vt:lpstr>
      <vt:lpstr>Headteacher Groups</vt:lpstr>
      <vt:lpstr>MPR</vt:lpstr>
      <vt:lpstr>UPR</vt:lpstr>
      <vt:lpstr>Unqualified &amp; LP</vt:lpstr>
      <vt:lpstr>Sheet1</vt:lpstr>
    </vt:vector>
  </TitlesOfParts>
  <Company>LGA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Jermyn</dc:creator>
  <cp:lastModifiedBy>Louise Hatswell</cp:lastModifiedBy>
  <cp:lastPrinted>2022-09-12T15:23:24Z</cp:lastPrinted>
  <dcterms:created xsi:type="dcterms:W3CDTF">2015-06-18T15:46:31Z</dcterms:created>
  <dcterms:modified xsi:type="dcterms:W3CDTF">2022-10-04T07:46:29Z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0x010100C4218F55FC744E4FB382C829476DA1EF</vt:lpwstr>
  </property>
</Properties>
</file>